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5192" windowHeight="7452" tabRatio="696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1" sheetId="7" r:id="rId7"/>
  </sheets>
  <definedNames>
    <definedName name="_xlnm.Print_Area" localSheetId="0">'1'!$A$2:$L$25</definedName>
    <definedName name="_xlnm.Print_Area" localSheetId="1">'2'!#REF!</definedName>
    <definedName name="_xlnm.Print_Area" localSheetId="2">'3'!$A$5:$K$24</definedName>
    <definedName name="_xlnm.Print_Area" localSheetId="3">'4'!$A$5:$J$22</definedName>
    <definedName name="_xlnm.Print_Area" localSheetId="4">'5'!$A$3:$H$22</definedName>
    <definedName name="_xlnm.Print_Area" localSheetId="5">'6'!$A$4:$I$20</definedName>
  </definedNames>
  <calcPr fullCalcOnLoad="1"/>
</workbook>
</file>

<file path=xl/sharedStrings.xml><?xml version="1.0" encoding="utf-8"?>
<sst xmlns="http://schemas.openxmlformats.org/spreadsheetml/2006/main" count="196" uniqueCount="97">
  <si>
    <t>Wózek komorowy, zamknięty do przewożenia talerzy z drzwiami suwanymi. Wózek wykonany ze stali nierdzewnej. Elementy frontowe i robocze wykonane ze stali kwasoodpornej OH18N18. Wymiary 1200x600x850 mm +/-10 mm. Wózek spełniający wymogi systemu HACCP lub równoważnego posiadający znak CE lub deklaracje zgodności ze znakiem CE wystawionej przez producenta urządzenia.</t>
  </si>
  <si>
    <t>Wózek do transportu bielizny - z szafką, dwiema półkami oraz dwoma stelażami na odpady. Szafka zabudowana z  dwoma półkami z drzwiami wyposażonymi w ergonomiczny uchwyt aluminiowy, konstrukcja ze stali nierdzewnej, wypełnienie stelaża płyta mbelowa z zabezpieczeniem min. 2 mm przed wodą i środkami dezynfekcyjnymi, powierzchnia robocza obustronnie laminowana . Podstawa wyposażona w 4 kółka obrotowe, z czego dwa z blokadą jazdy i obrotu,  z bieżnikiem niebrudzącym podłoża i zapewniające ciche przemieszczanie, narożniki zabezpieczone zderzakami. Stelaż na odpady otwierany pedałowo, składający się z 2 obręczy do zamocowania worków i pokrywą wykonaną z tworzywa odpornego na uderzenia, otwieraną bezdotykowo - pedałowo w kolorach ( biały, zielony, niebieski, czarny - do wyboru przez Zamawiającego). Wymiary całkowite wózka max. długość 1000 mm (+/- 50 mm), szerokość 600 mm (+/- 20 mm), wysokość 1080 mm (+/- 20 mm).</t>
  </si>
  <si>
    <r>
      <t>Kosz na śmieci 30 litrów</t>
    </r>
    <r>
      <rPr>
        <sz val="8"/>
        <rFont val="Verdana"/>
        <family val="2"/>
      </rPr>
      <t xml:space="preserve"> pedałowy, z wysokiej jakości tworzywa sztucznego, dostępny w kolorze białym lub szarym / beżowym. Wyjmowane plastikowe wiaderko. </t>
    </r>
  </si>
  <si>
    <r>
      <t>Kosz na śmieci 50 litrów</t>
    </r>
    <r>
      <rPr>
        <sz val="8"/>
        <rFont val="Verdana"/>
        <family val="2"/>
      </rPr>
      <t xml:space="preserve"> pedałowy z wysokiej jakości tworzywa sztucznego, dostępny w kolorze białym lub szarym / beżowym. Wyjmowane plastikowe wiaderko. </t>
    </r>
  </si>
  <si>
    <r>
      <t>Wózek do sprzątania dwuwiaderkowy</t>
    </r>
    <r>
      <rPr>
        <sz val="8"/>
        <color indexed="8"/>
        <rFont val="Verdana"/>
        <family val="2"/>
      </rPr>
      <t xml:space="preserve"> 2 x 17 l (1 x wiaderko czerwone, 1 x wiaderko niebieskie), prasa dwufunkcyjna, z możliwością zastosowania samo zacisku i wyciskania tradycyjnego, wyposażona we wkład kauczukowy z możliwością naprawy części eksploatacyjnych, regulowana do wysokości rączka. Wózek wyposażony w koszyk metalowy na akcesoria.</t>
    </r>
  </si>
  <si>
    <t>Higma</t>
  </si>
  <si>
    <t>Kruse</t>
  </si>
  <si>
    <t>Kruse przed rabatem 28proc</t>
  </si>
  <si>
    <t>Średnia cena netto</t>
  </si>
  <si>
    <t>Lp.</t>
  </si>
  <si>
    <t>j.m.</t>
  </si>
  <si>
    <t xml:space="preserve">Ilość zamawiana </t>
  </si>
  <si>
    <t>Stawka VAT</t>
  </si>
  <si>
    <t>szt.</t>
  </si>
  <si>
    <t>PAKIET NR 5</t>
  </si>
  <si>
    <t>PAKIET NR 6</t>
  </si>
  <si>
    <t>Nazwa asortymentu</t>
  </si>
  <si>
    <t>PAKIET NR 1</t>
  </si>
  <si>
    <t>-</t>
  </si>
  <si>
    <t>RAZEM</t>
  </si>
  <si>
    <t>Cena                   netto</t>
  </si>
  <si>
    <t>Wartość                   netto</t>
  </si>
  <si>
    <t>DOZOWNIKI NA RĘCZNIKI PAPIEROWE</t>
  </si>
  <si>
    <t>ilość</t>
  </si>
  <si>
    <t>cena netto</t>
  </si>
  <si>
    <t>cena brutto</t>
  </si>
  <si>
    <t>wartość netto</t>
  </si>
  <si>
    <t>wartość brutto</t>
  </si>
  <si>
    <t>JM</t>
  </si>
  <si>
    <t>stawka VAT</t>
  </si>
  <si>
    <t>WYKONANIE 2013</t>
  </si>
  <si>
    <t>Dozwonik na ręczniki papierowe typu składanka ZZ</t>
  </si>
  <si>
    <t>Wykonawca gwarantuje bezpłatne przybycie serwisu/obsługi do 48h od momentu zgłoszenia awarii.
Nr tel. ……………….. do serwisu/obsługi. Osoba nadzorująca realizację obsługi/serwisów/napraw/konserwacji/przeglądów z ramienia Wykonawcy …………………………….</t>
  </si>
  <si>
    <t>1.</t>
  </si>
  <si>
    <t>Zamawiający wymaga dostarczenia instrukcji użytkowania wraz z kartą gwarancyjną.</t>
  </si>
  <si>
    <t>Wykonawca dołączy do oferty Karty danych technicznych asortymentu wymienionego w niniejszym SIWZ, potwierdzające parametry techniczne przedmiotu zamówienia wystawione przez producenta wyrobu.</t>
  </si>
  <si>
    <t>Zamawiający wymaga, aby dostarczony przez Wykonawcę sprzęt był przez Niego w siedzibie Zamawiającego zamontowany (w miejscach na terenie USK wskazanych przez Zamawiającego) i przygotowany do pracy.</t>
  </si>
  <si>
    <t>Opis: Dozownik / pojemnik na ręczniki papierowe typu składanka ZZ, zamykany na klucz, wykonany z tworzywa sztucznego, łatwy do utrzymania w czystości, solidna obudowa, z okienkiem do kontroli ilości ręczników, pojemność na 500 szt. ręczników (+/-50 szt.), o szerokości 25 cm (+/- 2 cm). Kolor obudowy: biały. Dołączony zestaw do montażu. Wykonany z tworzywa odpornego na środki dezynfekcyjne.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</si>
  <si>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</si>
  <si>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>PAKIET NR 3</t>
  </si>
  <si>
    <t xml:space="preserve">Wykonawca odpowiada za wady ilościowe i jakościowe dostarczonego towaru i gwarantuje wymianę na pełnowartościowy towar wg zapisów w SIWZ. </t>
  </si>
  <si>
    <t>PAKIET NR 2</t>
  </si>
  <si>
    <t>KOSZE NA ODPADY</t>
  </si>
  <si>
    <t>szt</t>
  </si>
  <si>
    <t>Montaż urządzeń, dojazd, materiały montażowe po stronie Wykonawcy.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</si>
  <si>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 xml:space="preserve">min. 24 m-ce. </t>
    </r>
    <r>
      <rPr>
        <sz val="8"/>
        <rFont val="Verdana"/>
        <family val="2"/>
      </rPr>
      <t xml:space="preserve">Wykonawca gwarantuje pełną gwarancję przez okres min. 24 m-ce, w tym koszt napraw, serwisów, konserwacji, obsługi przedmiotu zamówienia po stronie Wykonawcy. </t>
    </r>
  </si>
  <si>
    <t>Zamawiający wymaga gwarancji na wszystkie elementy przedmiotu zamówienia (bezpłatna naprawa lub wymiana, serwis) min. 24 m-ce. Wykonawca gwarantuje pełną gwarancję przez okres min. 24 m-ce.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</si>
  <si>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36 miesięcy.</t>
    </r>
  </si>
  <si>
    <t>Poz. 1 - 3  Wykonany z tworzywa odpornego na środki dezynfekcyjne. Etykieta samoprzylepna umożliwiająca trwałe umieszczenie na koszu i pokrywie. Etykiety samoprzylepne w ilości odpowiadającej ilości koszy.</t>
  </si>
  <si>
    <t>STELAŻ NA ODPADY</t>
  </si>
  <si>
    <t>STELAŻ NA ODPADY 2 KOMOROWY</t>
  </si>
  <si>
    <t>STELAŻ NA ODPADY 3 KOMOROWY</t>
  </si>
  <si>
    <t xml:space="preserve">Zamawiający wymaga gwarancji na wszystkie elementy przedmiotu zamówienia (bezpłatna naprawa lub wymiana) min. 24 miesięcy. </t>
  </si>
  <si>
    <t>SZAFKI PRZYŁÓŻKOWE</t>
  </si>
  <si>
    <t>WÓZKI</t>
  </si>
  <si>
    <t>WÓZEK DO SPRZĄTANIA</t>
  </si>
  <si>
    <t>WÓZEK DO POSIŁKÓW</t>
  </si>
  <si>
    <t>WYPOSAŻENIE ŁAZIENKOWE</t>
  </si>
  <si>
    <t xml:space="preserve">WÓZEK NA BRUDNĄ BIELIZNĘ </t>
  </si>
  <si>
    <t>Opis: Stelaż/stojak dwukomorowy - podwójny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2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</si>
  <si>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t>Opis: Stelaż/stojak trzykomorowy - potrójny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3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</si>
  <si>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12 miesięcy.</t>
    </r>
  </si>
  <si>
    <t>UCHWYT PRZY TOALECIE dla niepełnosprawnych, uchylny - wymiar 600 mm +/-10 mm łukowy mocowany do ściany, poręcz uchylna,  posiadający znak CE lub deklaracje zgodności ze znakiem CE wystawionej przez producenta urządzenia.</t>
  </si>
  <si>
    <t>LUSTRO prostokątne o wymiarach 110x60 cm tafla lustra szklana, bez dodatków ołowiu - naklejona na płycie z możliwością łatwego montażu (elementy montażowe w zestawie)</t>
  </si>
  <si>
    <t>PÓŁKI NA PRZYBORY plastikowa, w kolorze białym. Wymiary szerokość 600 mm +/-10 mm, głębokość 140 mm +/- 10 mm, wysokość 60 mm +/- 10 mm. Wykonana z materiału odpornego na środki dezynfekcyjne, z możliwością łatwego montażu (elementy montażowe w zestawie).</t>
  </si>
  <si>
    <t>przeznaczone do wyposażenia sal chorych w placówkach ochrony zdrowia wysokość 840 mm +/- 20 mm wraz z kółkami samonastawnymi o wymiarach min. 65 mm, szerokość 560 mm +/- 20 mm, głębokośc 410 mm +/- 20 mm. Blaty szafki odporne na wilgoć, temperaturę, zarysowania, wykonane z tworzywa ABS. Szafka wyposażona w półkę boczną wykonaną z tworzywa ABS odpornego na wilgoć, temperaturę oraz zarysowania. Szafka wyposażona w blat boczny, pochylny z możliwością regulacji wysokości co najmniej w zakresie 780-1118 mm +/-20 mm oraz nachylenia w min. 3 pozycjach, blat boczny o wymiarach 550x320 mm +/- 20 mm.  Wyposażona w wysuwaną podwójną szufladę górną na prowadnicach rolkowych, wyposażoną w uchwyt i ogranicznik zapobiegający wypadaniu z szafki, dwustronnie otwierana z zatrzaskami magnetycznymi, wewnątrz wyjmowana kuweta z przegrodami. Pomiędzy szufladą a drzwiczkami dolnymi półka na rzeczy z dostępem z czterech stron. W górnym blacie wyprofilowane brzegi z każdej strony zabezpieczające przed zsunięciem się położonych przedmiotów. Możliwość zdjęcia górnego blatu do łatwej dezynfekcji. Szuflada dolna wysuwana z dostępem z obu stron. Wewnątrz wyjmowane dwie tace  z czego jedna z wkładem na butelkę. Cztery podwójne samonastwne koła jezdne o średnicy min. 65 mm. Konsrukcja wykonana z blach i kształtowników stalowych pokrytych lakierem proszkowym. Powłoki lakiernicze całej szafki odporne na uszkodzenia mechaniczne i środki dezynfekcyjne.  Czoła szuflady i szafki wykonane ze stali lakierowanej proszkowo z możliwością wyboru koloru.</t>
  </si>
  <si>
    <t>KOSZ NA ODPADY KOMUNALNE - WYKONANY Z WYSOKIEJ JAKOŚCI TWORZYWA SZTUCZNEGO W KOLORZE ANTRACYTOWYM I SZARĄ OBRĘCZĄ O POJEMNOŚCI 50/60 l Z GŁADKĄ POKRYWĄ WAHADŁOWĄ. DODATKOWO DO KAŻDEJ SZTUKI ETYKIETA SAMOPRZYLEPNA NA POKRYWĘ INFORMUJĄCA O RODZAJU ODPADU (NP. PAPIER, PLASTIK)</t>
  </si>
  <si>
    <t>wartość jednostkowa netto</t>
  </si>
  <si>
    <t>cena jednostkowa brutto</t>
  </si>
  <si>
    <t>pieczęć Wykonawcy</t>
  </si>
  <si>
    <t xml:space="preserve"> RAZEM</t>
  </si>
  <si>
    <t>……………………………………………………………</t>
  </si>
  <si>
    <t>………………………………………………………………….</t>
  </si>
  <si>
    <t>data i podpis upełnomocnionego przedstawiciela Wykonawcy</t>
  </si>
  <si>
    <t>…………………………………………………………………………..</t>
  </si>
  <si>
    <t>wartość jednostkowa  netto</t>
  </si>
  <si>
    <t>Cena jednostkowa brutto</t>
  </si>
  <si>
    <t>…………………………………………………………………………</t>
  </si>
  <si>
    <t>………………………………………………….</t>
  </si>
  <si>
    <t>……………………………………………………………………..</t>
  </si>
  <si>
    <t>………………………………………………………….</t>
  </si>
  <si>
    <t>piczęć Wykonawcy</t>
  </si>
  <si>
    <t>…………………………………………………………………………………………………………………………</t>
  </si>
  <si>
    <t>………………………………………………………………………………..</t>
  </si>
  <si>
    <t>……………………………………………………………………………………………………………</t>
  </si>
  <si>
    <t>…………………………………………………………………………………………………………</t>
  </si>
  <si>
    <t>Cena jednostkowa  brutto</t>
  </si>
  <si>
    <t>CZĘŚĆ 1 - SPRZĘT GOSPODARCZY</t>
  </si>
  <si>
    <t xml:space="preserve">                                                                    FORMULARZE CENOWE</t>
  </si>
  <si>
    <t xml:space="preserve">                                                                  FORMULARZE CENOWE</t>
  </si>
  <si>
    <t xml:space="preserve">                                                                   FORMULARZE CENOWE</t>
  </si>
  <si>
    <t>PAKIET NR  4</t>
  </si>
  <si>
    <t xml:space="preserve"> SPRZĘT GOSPODARCZY</t>
  </si>
  <si>
    <t>SPRZĘT GOSPODARCZY</t>
  </si>
  <si>
    <t>Zamawiający dopuszcza złożenie oferty  na całość zamówienia lub na części dla poszczególnych pozycji w pakiecie</t>
  </si>
  <si>
    <t xml:space="preserve"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</si>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</sst>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#,##0.00\ [$zł-415];[Red]\-#,##0.00\ [$zł-415]"/>
    <numFmt numFmtId="188" formatCode="#,##0.00&quot; zł&quot;"/>
    <numFmt numFmtId="189" formatCode="#,##0.00&quot; zł&quot;;\-#,##0.00&quot; zł&quot;"/>
  </numFmts>
  <fonts count="52">
    <font>
      <sz val="10"/>
      <name val="Arial"/>
      <family val="0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b/>
      <sz val="10"/>
      <name val="Calibri"/>
      <family val="2"/>
    </font>
    <font>
      <b/>
      <sz val="12"/>
      <color indexed="8"/>
      <name val="Verdana"/>
      <family val="2"/>
    </font>
    <font>
      <b/>
      <sz val="9"/>
      <color indexed="10"/>
      <name val="Arial"/>
      <family val="2"/>
    </font>
    <font>
      <b/>
      <sz val="8"/>
      <color indexed="10"/>
      <name val="Verdana"/>
      <family val="2"/>
    </font>
    <font>
      <b/>
      <sz val="9"/>
      <color rgb="FFFF0000"/>
      <name val="Arial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7" fillId="12" borderId="1" applyNumberFormat="0" applyAlignment="0" applyProtection="0"/>
    <xf numFmtId="0" fontId="8" fillId="34" borderId="2" applyNumberFormat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9" fillId="37" borderId="0" applyNumberFormat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7" fillId="34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180" fontId="25" fillId="0" borderId="0">
      <alignment/>
      <protection/>
    </xf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1" fillId="0" borderId="10" xfId="7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7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3" fillId="0" borderId="0" xfId="80" applyFont="1" applyAlignment="1">
      <alignment horizontal="center" vertical="center"/>
      <protection/>
    </xf>
    <xf numFmtId="0" fontId="33" fillId="0" borderId="0" xfId="80" applyFont="1">
      <alignment/>
      <protection/>
    </xf>
    <xf numFmtId="0" fontId="33" fillId="0" borderId="0" xfId="80" applyFont="1" applyAlignment="1">
      <alignment vertical="center"/>
      <protection/>
    </xf>
    <xf numFmtId="0" fontId="32" fillId="0" borderId="10" xfId="80" applyFont="1" applyBorder="1" applyAlignment="1">
      <alignment horizontal="center" vertical="center" wrapText="1"/>
      <protection/>
    </xf>
    <xf numFmtId="4" fontId="32" fillId="0" borderId="13" xfId="80" applyNumberFormat="1" applyFont="1" applyBorder="1" applyAlignment="1">
      <alignment horizontal="center" vertical="center" wrapText="1"/>
      <protection/>
    </xf>
    <xf numFmtId="4" fontId="33" fillId="0" borderId="10" xfId="80" applyNumberFormat="1" applyFont="1" applyBorder="1" applyAlignment="1">
      <alignment horizontal="center" vertical="center"/>
      <protection/>
    </xf>
    <xf numFmtId="0" fontId="34" fillId="0" borderId="10" xfId="80" applyFont="1" applyBorder="1" applyAlignment="1">
      <alignment vertical="center" wrapText="1"/>
      <protection/>
    </xf>
    <xf numFmtId="0" fontId="34" fillId="0" borderId="0" xfId="79" applyFont="1" applyFill="1" applyAlignment="1">
      <alignment/>
      <protection/>
    </xf>
    <xf numFmtId="0" fontId="35" fillId="0" borderId="0" xfId="80" applyFont="1" applyAlignment="1">
      <alignment horizontal="center" vertical="center"/>
      <protection/>
    </xf>
    <xf numFmtId="0" fontId="37" fillId="0" borderId="0" xfId="79" applyFont="1" applyFill="1" applyAlignment="1">
      <alignment/>
      <protection/>
    </xf>
    <xf numFmtId="0" fontId="0" fillId="0" borderId="0" xfId="79" applyFont="1" applyBorder="1" applyAlignment="1">
      <alignment vertical="center"/>
      <protection/>
    </xf>
    <xf numFmtId="0" fontId="32" fillId="0" borderId="10" xfId="0" applyFont="1" applyBorder="1" applyAlignment="1">
      <alignment horizontal="center" vertical="center" wrapText="1"/>
    </xf>
    <xf numFmtId="0" fontId="36" fillId="0" borderId="10" xfId="80" applyFont="1" applyBorder="1" applyAlignment="1">
      <alignment vertical="center" wrapText="1"/>
      <protection/>
    </xf>
    <xf numFmtId="0" fontId="35" fillId="0" borderId="0" xfId="80" applyFont="1">
      <alignment/>
      <protection/>
    </xf>
    <xf numFmtId="0" fontId="35" fillId="0" borderId="0" xfId="80" applyFont="1" applyAlignment="1">
      <alignment horizontal="center" vertical="center" wrapText="1"/>
      <protection/>
    </xf>
    <xf numFmtId="0" fontId="35" fillId="0" borderId="0" xfId="80" applyFont="1" applyAlignment="1">
      <alignment vertical="center" wrapText="1"/>
      <protection/>
    </xf>
    <xf numFmtId="0" fontId="38" fillId="0" borderId="0" xfId="80" applyFont="1">
      <alignment/>
      <protection/>
    </xf>
    <xf numFmtId="4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35" fillId="0" borderId="10" xfId="80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9" fontId="3" fillId="0" borderId="0" xfId="83" applyFont="1" applyFill="1" applyAlignment="1">
      <alignment horizontal="center" vertical="center"/>
    </xf>
    <xf numFmtId="9" fontId="34" fillId="0" borderId="0" xfId="83" applyFont="1" applyFill="1" applyAlignment="1">
      <alignment horizontal="center" vertical="center"/>
    </xf>
    <xf numFmtId="9" fontId="3" fillId="0" borderId="0" xfId="83" applyFont="1" applyFill="1" applyAlignment="1">
      <alignment horizontal="center" vertical="center" wrapText="1"/>
    </xf>
    <xf numFmtId="9" fontId="0" fillId="0" borderId="0" xfId="83" applyFont="1" applyFill="1" applyAlignment="1">
      <alignment/>
    </xf>
    <xf numFmtId="0" fontId="39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5" fillId="0" borderId="10" xfId="80" applyFont="1" applyBorder="1" applyAlignment="1">
      <alignment vertical="center" wrapText="1"/>
      <protection/>
    </xf>
    <xf numFmtId="9" fontId="0" fillId="0" borderId="0" xfId="83" applyFont="1" applyFill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5" fillId="0" borderId="10" xfId="80" applyFont="1" applyBorder="1" applyAlignment="1">
      <alignment wrapText="1"/>
      <protection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/>
    </xf>
    <xf numFmtId="0" fontId="33" fillId="0" borderId="11" xfId="80" applyFont="1" applyBorder="1" applyAlignment="1">
      <alignment horizontal="center" vertical="center" wrapText="1"/>
      <protection/>
    </xf>
    <xf numFmtId="0" fontId="33" fillId="0" borderId="14" xfId="80" applyFont="1" applyBorder="1" applyAlignment="1">
      <alignment vertical="center" wrapText="1"/>
      <protection/>
    </xf>
    <xf numFmtId="0" fontId="33" fillId="0" borderId="14" xfId="80" applyFont="1" applyBorder="1" applyAlignment="1">
      <alignment horizontal="center" vertical="center" wrapText="1"/>
      <protection/>
    </xf>
    <xf numFmtId="0" fontId="32" fillId="0" borderId="14" xfId="80" applyFont="1" applyBorder="1" applyAlignment="1">
      <alignment horizontal="center" vertical="center" wrapText="1"/>
      <protection/>
    </xf>
    <xf numFmtId="4" fontId="32" fillId="0" borderId="10" xfId="80" applyNumberFormat="1" applyFont="1" applyBorder="1" applyAlignment="1">
      <alignment horizontal="center" vertical="center" wrapText="1"/>
      <protection/>
    </xf>
    <xf numFmtId="0" fontId="35" fillId="0" borderId="15" xfId="80" applyFont="1" applyBorder="1" applyAlignment="1">
      <alignment horizontal="center" vertical="center"/>
      <protection/>
    </xf>
    <xf numFmtId="0" fontId="35" fillId="0" borderId="16" xfId="80" applyFont="1" applyBorder="1">
      <alignment/>
      <protection/>
    </xf>
    <xf numFmtId="0" fontId="35" fillId="0" borderId="12" xfId="80" applyFont="1" applyBorder="1">
      <alignment/>
      <protection/>
    </xf>
    <xf numFmtId="0" fontId="35" fillId="0" borderId="12" xfId="80" applyFont="1" applyBorder="1" applyAlignment="1">
      <alignment horizontal="center" vertical="center"/>
      <protection/>
    </xf>
    <xf numFmtId="0" fontId="35" fillId="0" borderId="17" xfId="80" applyFont="1" applyBorder="1" applyAlignment="1">
      <alignment horizontal="center" vertical="center"/>
      <protection/>
    </xf>
    <xf numFmtId="0" fontId="35" fillId="0" borderId="18" xfId="80" applyFont="1" applyBorder="1" applyAlignment="1">
      <alignment horizontal="center" vertical="center"/>
      <protection/>
    </xf>
    <xf numFmtId="4" fontId="33" fillId="0" borderId="19" xfId="80" applyNumberFormat="1" applyFont="1" applyBorder="1" applyAlignment="1">
      <alignment horizontal="center" vertical="center"/>
      <protection/>
    </xf>
    <xf numFmtId="0" fontId="35" fillId="0" borderId="20" xfId="80" applyFont="1" applyBorder="1" applyAlignment="1">
      <alignment horizontal="center" vertical="center" wrapText="1"/>
      <protection/>
    </xf>
    <xf numFmtId="0" fontId="35" fillId="0" borderId="0" xfId="80" applyFont="1" applyBorder="1" applyAlignment="1">
      <alignment vertical="center" wrapText="1"/>
      <protection/>
    </xf>
    <xf numFmtId="0" fontId="35" fillId="0" borderId="0" xfId="80" applyFont="1" applyBorder="1" applyAlignment="1">
      <alignment horizontal="center" vertical="center" wrapText="1"/>
      <protection/>
    </xf>
    <xf numFmtId="0" fontId="35" fillId="0" borderId="18" xfId="80" applyFont="1" applyBorder="1" applyAlignment="1">
      <alignment horizontal="center" vertical="center" wrapText="1"/>
      <protection/>
    </xf>
    <xf numFmtId="0" fontId="38" fillId="0" borderId="12" xfId="80" applyFont="1" applyBorder="1">
      <alignment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79" applyFont="1" applyBorder="1" applyAlignment="1">
      <alignment vertical="center"/>
      <protection/>
    </xf>
    <xf numFmtId="0" fontId="43" fillId="0" borderId="0" xfId="80" applyFont="1" applyAlignment="1">
      <alignment vertical="center"/>
      <protection/>
    </xf>
    <xf numFmtId="0" fontId="43" fillId="0" borderId="0" xfId="80" applyFont="1" applyAlignment="1">
      <alignment horizontal="center" vertical="center"/>
      <protection/>
    </xf>
    <xf numFmtId="0" fontId="42" fillId="0" borderId="0" xfId="80" applyFont="1" applyAlignment="1">
      <alignment horizontal="right" vertical="center"/>
      <protection/>
    </xf>
    <xf numFmtId="0" fontId="42" fillId="0" borderId="0" xfId="80" applyFont="1" applyAlignment="1">
      <alignment horizontal="right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3" fillId="0" borderId="0" xfId="0" applyFont="1" applyBorder="1" applyAlignment="1">
      <alignment wrapText="1"/>
    </xf>
    <xf numFmtId="0" fontId="35" fillId="0" borderId="21" xfId="80" applyFont="1" applyBorder="1" applyAlignment="1">
      <alignment horizontal="center" vertical="center"/>
      <protection/>
    </xf>
    <xf numFmtId="0" fontId="35" fillId="0" borderId="22" xfId="80" applyFont="1" applyBorder="1" applyAlignment="1">
      <alignment horizontal="center" vertical="center"/>
      <protection/>
    </xf>
    <xf numFmtId="0" fontId="35" fillId="0" borderId="13" xfId="80" applyFont="1" applyBorder="1" applyAlignment="1">
      <alignment horizontal="center" vertical="center"/>
      <protection/>
    </xf>
    <xf numFmtId="0" fontId="32" fillId="0" borderId="19" xfId="80" applyFont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9" xfId="0" applyFont="1" applyFill="1" applyBorder="1" applyAlignment="1">
      <alignment horizontal="right" vertical="center"/>
    </xf>
    <xf numFmtId="9" fontId="50" fillId="0" borderId="0" xfId="83" applyFont="1" applyFill="1" applyAlignment="1">
      <alignment horizontal="center" vertical="center"/>
    </xf>
    <xf numFmtId="0" fontId="35" fillId="0" borderId="0" xfId="80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0" borderId="10" xfId="79" applyFont="1" applyFill="1" applyBorder="1" applyAlignment="1">
      <alignment horizontal="left" vertical="center" wrapText="1"/>
      <protection/>
    </xf>
    <xf numFmtId="0" fontId="35" fillId="0" borderId="11" xfId="80" applyFont="1" applyBorder="1" applyAlignment="1">
      <alignment horizontal="left" wrapText="1"/>
      <protection/>
    </xf>
    <xf numFmtId="0" fontId="35" fillId="0" borderId="14" xfId="80" applyFont="1" applyBorder="1" applyAlignment="1">
      <alignment horizontal="left" wrapText="1"/>
      <protection/>
    </xf>
    <xf numFmtId="0" fontId="35" fillId="0" borderId="19" xfId="80" applyFont="1" applyBorder="1" applyAlignment="1">
      <alignment horizontal="left" wrapText="1"/>
      <protection/>
    </xf>
    <xf numFmtId="0" fontId="35" fillId="0" borderId="10" xfId="80" applyFont="1" applyBorder="1" applyAlignment="1">
      <alignment horizontal="center" vertical="center" wrapText="1"/>
      <protection/>
    </xf>
    <xf numFmtId="0" fontId="36" fillId="0" borderId="21" xfId="80" applyFont="1" applyBorder="1" applyAlignment="1">
      <alignment horizontal="center" vertical="center" wrapText="1"/>
      <protection/>
    </xf>
    <xf numFmtId="0" fontId="36" fillId="0" borderId="13" xfId="80" applyFont="1" applyBorder="1" applyAlignment="1">
      <alignment horizontal="center" vertical="center" wrapText="1"/>
      <protection/>
    </xf>
    <xf numFmtId="4" fontId="35" fillId="0" borderId="21" xfId="80" applyNumberFormat="1" applyFont="1" applyBorder="1" applyAlignment="1">
      <alignment horizontal="center" vertical="center" wrapText="1"/>
      <protection/>
    </xf>
    <xf numFmtId="4" fontId="35" fillId="0" borderId="13" xfId="80" applyNumberFormat="1" applyFont="1" applyBorder="1" applyAlignment="1">
      <alignment horizontal="center" vertical="center" wrapText="1"/>
      <protection/>
    </xf>
    <xf numFmtId="9" fontId="35" fillId="0" borderId="21" xfId="80" applyNumberFormat="1" applyFont="1" applyBorder="1" applyAlignment="1">
      <alignment horizontal="center" vertical="center" wrapText="1"/>
      <protection/>
    </xf>
    <xf numFmtId="0" fontId="35" fillId="0" borderId="13" xfId="80" applyFont="1" applyBorder="1" applyAlignment="1">
      <alignment horizontal="center" vertical="center" wrapText="1"/>
      <protection/>
    </xf>
    <xf numFmtId="0" fontId="35" fillId="0" borderId="21" xfId="80" applyFont="1" applyBorder="1" applyAlignment="1">
      <alignment horizontal="center" vertical="center" wrapText="1"/>
      <protection/>
    </xf>
    <xf numFmtId="4" fontId="35" fillId="0" borderId="10" xfId="80" applyNumberFormat="1" applyFont="1" applyBorder="1" applyAlignment="1">
      <alignment horizontal="center" vertical="center" wrapText="1"/>
      <protection/>
    </xf>
    <xf numFmtId="0" fontId="35" fillId="0" borderId="0" xfId="80" applyFont="1" applyAlignment="1">
      <alignment horizontal="center"/>
      <protection/>
    </xf>
    <xf numFmtId="0" fontId="35" fillId="0" borderId="10" xfId="8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9" fontId="34" fillId="0" borderId="21" xfId="80" applyNumberFormat="1" applyFont="1" applyBorder="1" applyAlignment="1">
      <alignment horizontal="center" vertical="center" wrapText="1"/>
      <protection/>
    </xf>
    <xf numFmtId="9" fontId="34" fillId="0" borderId="13" xfId="80" applyNumberFormat="1" applyFont="1" applyBorder="1" applyAlignment="1">
      <alignment horizontal="center" vertical="center" wrapText="1"/>
      <protection/>
    </xf>
    <xf numFmtId="4" fontId="34" fillId="0" borderId="21" xfId="80" applyNumberFormat="1" applyFont="1" applyBorder="1" applyAlignment="1">
      <alignment horizontal="center" vertical="center" wrapText="1"/>
      <protection/>
    </xf>
    <xf numFmtId="4" fontId="34" fillId="0" borderId="13" xfId="80" applyNumberFormat="1" applyFont="1" applyBorder="1" applyAlignment="1">
      <alignment horizontal="center" vertical="center" wrapText="1"/>
      <protection/>
    </xf>
    <xf numFmtId="0" fontId="33" fillId="0" borderId="21" xfId="80" applyFont="1" applyBorder="1" applyAlignment="1">
      <alignment horizontal="center" vertical="center" wrapText="1"/>
      <protection/>
    </xf>
    <xf numFmtId="0" fontId="33" fillId="0" borderId="13" xfId="80" applyFont="1" applyBorder="1" applyAlignment="1">
      <alignment horizontal="center" vertical="center" wrapText="1"/>
      <protection/>
    </xf>
    <xf numFmtId="0" fontId="36" fillId="0" borderId="21" xfId="80" applyFont="1" applyFill="1" applyBorder="1" applyAlignment="1">
      <alignment horizontal="center" vertical="center" wrapText="1"/>
      <protection/>
    </xf>
    <xf numFmtId="0" fontId="36" fillId="0" borderId="13" xfId="80" applyFont="1" applyFill="1" applyBorder="1" applyAlignment="1">
      <alignment horizontal="center" vertical="center" wrapText="1"/>
      <protection/>
    </xf>
    <xf numFmtId="4" fontId="34" fillId="0" borderId="21" xfId="80" applyNumberFormat="1" applyFont="1" applyFill="1" applyBorder="1" applyAlignment="1">
      <alignment horizontal="center" vertical="center" wrapText="1"/>
      <protection/>
    </xf>
    <xf numFmtId="4" fontId="34" fillId="0" borderId="13" xfId="80" applyNumberFormat="1" applyFont="1" applyFill="1" applyBorder="1" applyAlignment="1">
      <alignment horizontal="center" vertical="center" wrapText="1"/>
      <protection/>
    </xf>
    <xf numFmtId="0" fontId="42" fillId="0" borderId="12" xfId="80" applyFont="1" applyBorder="1" applyAlignment="1">
      <alignment horizontal="center" vertical="center"/>
      <protection/>
    </xf>
    <xf numFmtId="0" fontId="43" fillId="0" borderId="12" xfId="80" applyFont="1" applyBorder="1" applyAlignment="1">
      <alignment horizontal="center" vertical="center"/>
      <protection/>
    </xf>
    <xf numFmtId="9" fontId="35" fillId="0" borderId="13" xfId="8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uro" xfId="63"/>
    <cellStyle name="Heading" xfId="64"/>
    <cellStyle name="Heading1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Arkusz1" xfId="78"/>
    <cellStyle name="Normalny_Mobox i doposażenie 30.06.2014" xfId="79"/>
    <cellStyle name="Normalny_PRZYLĄDEK - pakiety do przetargu DLG powyżej 1 tys.- wersja z 03.10" xfId="80"/>
    <cellStyle name="Obliczenia" xfId="81"/>
    <cellStyle name="Followed Hyperlink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1000125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5</xdr:row>
      <xdr:rowOff>9525</xdr:rowOff>
    </xdr:from>
    <xdr:to>
      <xdr:col>7</xdr:col>
      <xdr:colOff>781050</xdr:colOff>
      <xdr:row>5</xdr:row>
      <xdr:rowOff>457200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7429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9525</xdr:rowOff>
    </xdr:from>
    <xdr:to>
      <xdr:col>1</xdr:col>
      <xdr:colOff>1914525</xdr:colOff>
      <xdr:row>3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048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885825</xdr:colOff>
      <xdr:row>3</xdr:row>
      <xdr:rowOff>447675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953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5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953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123825</xdr:rowOff>
    </xdr:from>
    <xdr:to>
      <xdr:col>7</xdr:col>
      <xdr:colOff>542925</xdr:colOff>
      <xdr:row>4</xdr:row>
      <xdr:rowOff>266700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1437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4</xdr:row>
      <xdr:rowOff>590550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28575</xdr:rowOff>
    </xdr:from>
    <xdr:to>
      <xdr:col>7</xdr:col>
      <xdr:colOff>514350</xdr:colOff>
      <xdr:row>4</xdr:row>
      <xdr:rowOff>476250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2668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1343025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8477250</xdr:colOff>
      <xdr:row>2</xdr:row>
      <xdr:rowOff>219075</xdr:rowOff>
    </xdr:from>
    <xdr:to>
      <xdr:col>3</xdr:col>
      <xdr:colOff>161925</xdr:colOff>
      <xdr:row>3</xdr:row>
      <xdr:rowOff>352425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8477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962025</xdr:colOff>
      <xdr:row>4</xdr:row>
      <xdr:rowOff>590550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66675</xdr:colOff>
      <xdr:row>4</xdr:row>
      <xdr:rowOff>447675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125730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9"/>
  <sheetViews>
    <sheetView zoomScale="90" zoomScaleNormal="90" zoomScalePageLayoutView="0" workbookViewId="0" topLeftCell="A1">
      <selection activeCell="F8" sqref="F8"/>
    </sheetView>
  </sheetViews>
  <sheetFormatPr defaultColWidth="11.57421875" defaultRowHeight="12.75"/>
  <cols>
    <col min="1" max="1" width="4.28125" style="29" customWidth="1"/>
    <col min="2" max="2" width="5.28125" style="29" customWidth="1"/>
    <col min="3" max="3" width="56.28125" style="29" customWidth="1"/>
    <col min="4" max="4" width="5.421875" style="29" customWidth="1"/>
    <col min="5" max="5" width="6.140625" style="29" customWidth="1"/>
    <col min="6" max="6" width="13.00390625" style="24" customWidth="1"/>
    <col min="7" max="7" width="8.7109375" style="24" customWidth="1"/>
    <col min="8" max="8" width="12.8515625" style="24" customWidth="1"/>
    <col min="9" max="9" width="12.28125" style="24" customWidth="1"/>
    <col min="10" max="10" width="15.28125" style="24" customWidth="1"/>
    <col min="11" max="11" width="12.7109375" style="24" hidden="1" customWidth="1"/>
    <col min="12" max="16384" width="11.57421875" style="29" customWidth="1"/>
  </cols>
  <sheetData>
    <row r="1" ht="11.25">
      <c r="C1" s="152" t="s">
        <v>71</v>
      </c>
    </row>
    <row r="2" ht="11.25">
      <c r="C2" s="152"/>
    </row>
    <row r="3" ht="11.25">
      <c r="C3" s="29" t="s">
        <v>69</v>
      </c>
    </row>
    <row r="4" spans="4:9" ht="11.25">
      <c r="D4" s="152" t="s">
        <v>89</v>
      </c>
      <c r="E4" s="152"/>
      <c r="F4" s="152"/>
      <c r="G4" s="152"/>
      <c r="H4" s="152"/>
      <c r="I4" s="152"/>
    </row>
    <row r="6" ht="45" customHeight="1"/>
    <row r="7" ht="12"/>
    <row r="8" spans="3:6" ht="17.25">
      <c r="C8" s="92" t="s">
        <v>93</v>
      </c>
      <c r="F8" s="24" t="s">
        <v>96</v>
      </c>
    </row>
    <row r="9" spans="2:10" s="18" customFormat="1" ht="24" customHeight="1">
      <c r="B9" s="88" t="s">
        <v>17</v>
      </c>
      <c r="C9" s="89"/>
      <c r="G9" s="16"/>
      <c r="H9" s="90"/>
      <c r="I9" s="90"/>
      <c r="J9" s="91" t="s">
        <v>22</v>
      </c>
    </row>
    <row r="10" spans="2:11" s="26" customFormat="1" ht="58.5" customHeight="1">
      <c r="B10" s="19" t="s">
        <v>9</v>
      </c>
      <c r="C10" s="19" t="s">
        <v>16</v>
      </c>
      <c r="D10" s="19" t="s">
        <v>28</v>
      </c>
      <c r="E10" s="19" t="s">
        <v>23</v>
      </c>
      <c r="F10" s="19" t="s">
        <v>67</v>
      </c>
      <c r="G10" s="19" t="s">
        <v>29</v>
      </c>
      <c r="H10" s="19" t="s">
        <v>68</v>
      </c>
      <c r="I10" s="19" t="s">
        <v>26</v>
      </c>
      <c r="J10" s="19" t="s">
        <v>25</v>
      </c>
      <c r="K10" s="27" t="s">
        <v>30</v>
      </c>
    </row>
    <row r="11" spans="2:11" ht="21" customHeight="1">
      <c r="B11" s="143">
        <v>1</v>
      </c>
      <c r="C11" s="28" t="s">
        <v>31</v>
      </c>
      <c r="D11" s="150" t="s">
        <v>13</v>
      </c>
      <c r="E11" s="144">
        <f>8+13</f>
        <v>21</v>
      </c>
      <c r="F11" s="146"/>
      <c r="G11" s="148"/>
      <c r="H11" s="146"/>
      <c r="I11" s="146"/>
      <c r="J11" s="146"/>
      <c r="K11" s="151">
        <v>3573.83</v>
      </c>
    </row>
    <row r="12" spans="2:11" ht="118.5" customHeight="1">
      <c r="B12" s="143"/>
      <c r="C12" s="22" t="s">
        <v>37</v>
      </c>
      <c r="D12" s="149"/>
      <c r="E12" s="145"/>
      <c r="F12" s="147"/>
      <c r="G12" s="149"/>
      <c r="H12" s="147"/>
      <c r="I12" s="147"/>
      <c r="J12" s="147"/>
      <c r="K12" s="151"/>
    </row>
    <row r="13" spans="2:11" s="17" customFormat="1" ht="24" customHeight="1">
      <c r="B13" s="65"/>
      <c r="C13" s="66" t="s">
        <v>70</v>
      </c>
      <c r="D13" s="66"/>
      <c r="E13" s="66"/>
      <c r="F13" s="67"/>
      <c r="G13" s="67"/>
      <c r="H13" s="68"/>
      <c r="I13" s="69"/>
      <c r="J13" s="69"/>
      <c r="K13" s="76">
        <f>K11</f>
        <v>3573.83</v>
      </c>
    </row>
    <row r="14" spans="2:10" ht="11.25">
      <c r="B14" s="77"/>
      <c r="C14" s="78"/>
      <c r="D14" s="78"/>
      <c r="E14" s="78"/>
      <c r="F14" s="79"/>
      <c r="G14" s="79"/>
      <c r="H14" s="79"/>
      <c r="I14" s="79"/>
      <c r="J14" s="80"/>
    </row>
    <row r="15" spans="2:10" ht="11.25">
      <c r="B15" s="71"/>
      <c r="C15" s="81"/>
      <c r="D15" s="72"/>
      <c r="E15" s="72"/>
      <c r="F15" s="73"/>
      <c r="G15" s="73"/>
      <c r="H15" s="73"/>
      <c r="I15" s="73"/>
      <c r="J15" s="74"/>
    </row>
    <row r="16" spans="2:10" ht="19.5" customHeight="1">
      <c r="B16" s="43">
        <v>1</v>
      </c>
      <c r="C16" s="139" t="s">
        <v>34</v>
      </c>
      <c r="D16" s="139"/>
      <c r="E16" s="139"/>
      <c r="F16" s="139"/>
      <c r="G16" s="139"/>
      <c r="H16" s="139"/>
      <c r="I16" s="139"/>
      <c r="J16" s="70"/>
    </row>
    <row r="17" spans="2:10" ht="35.25" customHeight="1">
      <c r="B17" s="43">
        <v>2</v>
      </c>
      <c r="C17" s="138" t="s">
        <v>35</v>
      </c>
      <c r="D17" s="138"/>
      <c r="E17" s="138"/>
      <c r="F17" s="138"/>
      <c r="G17" s="138"/>
      <c r="H17" s="138"/>
      <c r="I17" s="138"/>
      <c r="J17" s="75"/>
    </row>
    <row r="18" spans="2:10" ht="42.75" customHeight="1">
      <c r="B18" s="43">
        <v>3</v>
      </c>
      <c r="C18" s="139" t="s">
        <v>45</v>
      </c>
      <c r="D18" s="139"/>
      <c r="E18" s="139"/>
      <c r="F18" s="139"/>
      <c r="G18" s="139"/>
      <c r="H18" s="139"/>
      <c r="I18" s="139"/>
      <c r="J18" s="75"/>
    </row>
    <row r="19" spans="2:10" ht="32.25" customHeight="1">
      <c r="B19" s="43">
        <v>4</v>
      </c>
      <c r="C19" s="138" t="s">
        <v>32</v>
      </c>
      <c r="D19" s="138"/>
      <c r="E19" s="138"/>
      <c r="F19" s="138"/>
      <c r="G19" s="138"/>
      <c r="H19" s="138"/>
      <c r="I19" s="138"/>
      <c r="J19" s="75"/>
    </row>
    <row r="20" spans="2:10" ht="42.75" customHeight="1">
      <c r="B20" s="43">
        <v>5</v>
      </c>
      <c r="C20" s="138" t="s">
        <v>38</v>
      </c>
      <c r="D20" s="138"/>
      <c r="E20" s="138"/>
      <c r="F20" s="138"/>
      <c r="G20" s="138"/>
      <c r="H20" s="138"/>
      <c r="I20" s="138"/>
      <c r="J20" s="75"/>
    </row>
    <row r="21" spans="2:10" ht="31.5" customHeight="1">
      <c r="B21" s="43">
        <v>6</v>
      </c>
      <c r="C21" s="138" t="s">
        <v>40</v>
      </c>
      <c r="D21" s="138"/>
      <c r="E21" s="138"/>
      <c r="F21" s="138"/>
      <c r="G21" s="138"/>
      <c r="H21" s="138"/>
      <c r="I21" s="138"/>
      <c r="J21" s="75"/>
    </row>
    <row r="22" spans="2:10" ht="28.5" customHeight="1">
      <c r="B22" s="43">
        <v>7</v>
      </c>
      <c r="C22" s="138" t="s">
        <v>44</v>
      </c>
      <c r="D22" s="138"/>
      <c r="E22" s="138"/>
      <c r="F22" s="138"/>
      <c r="G22" s="138"/>
      <c r="H22" s="138"/>
      <c r="I22" s="138"/>
      <c r="J22" s="75"/>
    </row>
    <row r="23" spans="2:10" ht="42" customHeight="1">
      <c r="B23" s="43">
        <v>8</v>
      </c>
      <c r="C23" s="140" t="s">
        <v>36</v>
      </c>
      <c r="D23" s="141"/>
      <c r="E23" s="141"/>
      <c r="F23" s="141"/>
      <c r="G23" s="141"/>
      <c r="H23" s="141"/>
      <c r="I23" s="142"/>
      <c r="J23" s="74"/>
    </row>
    <row r="24" spans="10:11" ht="11.25">
      <c r="J24" s="29"/>
      <c r="K24" s="29"/>
    </row>
    <row r="25" spans="3:11" ht="11.25">
      <c r="C25" s="32"/>
      <c r="G25" s="29"/>
      <c r="H25" s="29"/>
      <c r="I25" s="29"/>
      <c r="J25" s="29"/>
      <c r="K25" s="29"/>
    </row>
    <row r="26" spans="3:11" ht="11.25">
      <c r="C26" s="25"/>
      <c r="G26" s="29"/>
      <c r="H26" s="29"/>
      <c r="I26" s="29"/>
      <c r="J26" s="29"/>
      <c r="K26" s="29"/>
    </row>
    <row r="27" spans="3:11" ht="11.25">
      <c r="C27" s="23"/>
      <c r="G27" s="29"/>
      <c r="H27" s="29"/>
      <c r="I27" s="29"/>
      <c r="J27" s="29"/>
      <c r="K27" s="29"/>
    </row>
    <row r="28" spans="6:11" ht="11.25">
      <c r="F28" s="137" t="s">
        <v>72</v>
      </c>
      <c r="G28" s="137"/>
      <c r="H28" s="137"/>
      <c r="I28" s="137"/>
      <c r="J28" s="29"/>
      <c r="K28" s="29"/>
    </row>
    <row r="29" spans="6:9" ht="11.25">
      <c r="F29" s="137" t="s">
        <v>73</v>
      </c>
      <c r="G29" s="137"/>
      <c r="H29" s="137"/>
      <c r="I29" s="137"/>
    </row>
  </sheetData>
  <sheetProtection/>
  <mergeCells count="21">
    <mergeCell ref="K11:K12"/>
    <mergeCell ref="J11:J12"/>
    <mergeCell ref="H11:H12"/>
    <mergeCell ref="I11:I12"/>
    <mergeCell ref="D4:I4"/>
    <mergeCell ref="C1:C2"/>
    <mergeCell ref="B11:B12"/>
    <mergeCell ref="E11:E12"/>
    <mergeCell ref="F11:F12"/>
    <mergeCell ref="G11:G12"/>
    <mergeCell ref="D11:D12"/>
    <mergeCell ref="C21:I21"/>
    <mergeCell ref="C19:I19"/>
    <mergeCell ref="F29:I29"/>
    <mergeCell ref="C20:I20"/>
    <mergeCell ref="C16:I16"/>
    <mergeCell ref="C23:I23"/>
    <mergeCell ref="C22:I22"/>
    <mergeCell ref="C17:I17"/>
    <mergeCell ref="C18:I18"/>
    <mergeCell ref="F28:I28"/>
  </mergeCells>
  <printOptions/>
  <pageMargins left="0.31" right="0.25" top="0.54" bottom="0.33" header="0.31496062992125984" footer="0.31496062992125984"/>
  <pageSetup fitToHeight="0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J28"/>
  <sheetViews>
    <sheetView zoomScale="80" zoomScaleNormal="80" zoomScalePageLayoutView="0" workbookViewId="0" topLeftCell="A7">
      <selection activeCell="A7" sqref="A7"/>
    </sheetView>
  </sheetViews>
  <sheetFormatPr defaultColWidth="11.57421875" defaultRowHeight="12.75"/>
  <cols>
    <col min="1" max="1" width="5.28125" style="29" customWidth="1"/>
    <col min="2" max="2" width="89.28125" style="29" customWidth="1"/>
    <col min="3" max="4" width="7.7109375" style="29" customWidth="1"/>
    <col min="5" max="5" width="9.00390625" style="24" customWidth="1"/>
    <col min="6" max="6" width="9.57421875" style="24" customWidth="1"/>
    <col min="7" max="7" width="12.57421875" style="24" customWidth="1"/>
    <col min="8" max="8" width="9.7109375" style="24" customWidth="1"/>
    <col min="9" max="9" width="15.28125" style="24" customWidth="1"/>
    <col min="10" max="16384" width="11.57421875" style="29" customWidth="1"/>
  </cols>
  <sheetData>
    <row r="2" spans="2:9" ht="31.5" customHeight="1">
      <c r="B2" s="29" t="s">
        <v>74</v>
      </c>
      <c r="C2" s="152" t="s">
        <v>90</v>
      </c>
      <c r="D2" s="152"/>
      <c r="E2" s="152"/>
      <c r="F2" s="152"/>
      <c r="G2" s="152"/>
      <c r="H2" s="152"/>
      <c r="I2" s="152"/>
    </row>
    <row r="3" ht="27" customHeight="1">
      <c r="B3" s="29" t="s">
        <v>69</v>
      </c>
    </row>
    <row r="4" ht="48.75" customHeight="1"/>
    <row r="5" ht="17.25">
      <c r="B5" s="92" t="s">
        <v>87</v>
      </c>
    </row>
    <row r="7" spans="1:10" ht="17.25">
      <c r="A7" s="86" t="s">
        <v>41</v>
      </c>
      <c r="B7" s="87"/>
      <c r="C7" s="53"/>
      <c r="D7" s="53"/>
      <c r="E7" s="50"/>
      <c r="F7" s="50"/>
      <c r="G7" s="50"/>
      <c r="H7" s="82"/>
      <c r="I7" s="83" t="s">
        <v>42</v>
      </c>
      <c r="J7"/>
    </row>
    <row r="8" spans="1:10" ht="46.5" customHeight="1">
      <c r="A8" s="10" t="s">
        <v>9</v>
      </c>
      <c r="B8" s="10" t="s">
        <v>16</v>
      </c>
      <c r="C8" s="10" t="s">
        <v>10</v>
      </c>
      <c r="D8" s="10" t="s">
        <v>11</v>
      </c>
      <c r="E8" s="12" t="s">
        <v>75</v>
      </c>
      <c r="F8" s="10" t="s">
        <v>76</v>
      </c>
      <c r="G8" s="10" t="s">
        <v>21</v>
      </c>
      <c r="H8" s="10" t="s">
        <v>12</v>
      </c>
      <c r="I8" s="10" t="s">
        <v>25</v>
      </c>
      <c r="J8"/>
    </row>
    <row r="9" spans="1:10" ht="72" customHeight="1">
      <c r="A9" s="51">
        <v>1</v>
      </c>
      <c r="B9" s="54" t="s">
        <v>66</v>
      </c>
      <c r="C9" s="1" t="s">
        <v>43</v>
      </c>
      <c r="D9" s="55">
        <v>1</v>
      </c>
      <c r="E9" s="56"/>
      <c r="F9" s="56"/>
      <c r="G9" s="56"/>
      <c r="H9" s="57"/>
      <c r="I9" s="56"/>
      <c r="J9"/>
    </row>
    <row r="10" spans="1:10" ht="72" customHeight="1">
      <c r="A10" s="51">
        <v>2</v>
      </c>
      <c r="B10" s="63" t="s">
        <v>2</v>
      </c>
      <c r="C10" s="1" t="s">
        <v>43</v>
      </c>
      <c r="D10" s="55">
        <f>26+15</f>
        <v>41</v>
      </c>
      <c r="E10" s="56"/>
      <c r="F10" s="56"/>
      <c r="G10" s="56"/>
      <c r="H10" s="57"/>
      <c r="I10" s="56"/>
      <c r="J10"/>
    </row>
    <row r="11" spans="1:10" ht="71.25" customHeight="1">
      <c r="A11" s="51">
        <v>3</v>
      </c>
      <c r="B11" s="63" t="s">
        <v>3</v>
      </c>
      <c r="C11" s="1" t="s">
        <v>43</v>
      </c>
      <c r="D11" s="55">
        <f>4+3</f>
        <v>7</v>
      </c>
      <c r="E11" s="56"/>
      <c r="F11" s="56"/>
      <c r="G11" s="56"/>
      <c r="H11" s="57"/>
      <c r="I11" s="56"/>
      <c r="J11"/>
    </row>
    <row r="12" spans="1:10" ht="26.25" customHeight="1">
      <c r="A12" s="13"/>
      <c r="B12" s="84" t="s">
        <v>19</v>
      </c>
      <c r="C12" s="84"/>
      <c r="D12" s="84"/>
      <c r="E12" s="84"/>
      <c r="F12" s="85"/>
      <c r="G12" s="93"/>
      <c r="H12" s="93"/>
      <c r="I12" s="93"/>
      <c r="J12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6"/>
      <c r="J13"/>
    </row>
    <row r="14" spans="1:10" ht="12.75">
      <c r="A14" s="94"/>
      <c r="B14" s="97"/>
      <c r="C14" s="95"/>
      <c r="D14" s="95"/>
      <c r="E14" s="95"/>
      <c r="F14" s="95"/>
      <c r="G14" s="95"/>
      <c r="H14" s="95"/>
      <c r="I14" s="96"/>
      <c r="J14"/>
    </row>
    <row r="15" spans="1:9" ht="27.75" customHeight="1">
      <c r="A15" s="43">
        <v>1</v>
      </c>
      <c r="B15" s="139" t="s">
        <v>34</v>
      </c>
      <c r="C15" s="139"/>
      <c r="D15" s="139"/>
      <c r="E15" s="139"/>
      <c r="F15" s="139"/>
      <c r="G15" s="139"/>
      <c r="H15" s="139"/>
      <c r="I15" s="75"/>
    </row>
    <row r="16" spans="1:9" ht="27.75" customHeight="1">
      <c r="A16" s="43">
        <v>2</v>
      </c>
      <c r="B16" s="138" t="s">
        <v>35</v>
      </c>
      <c r="C16" s="138"/>
      <c r="D16" s="138"/>
      <c r="E16" s="138"/>
      <c r="F16" s="138"/>
      <c r="G16" s="138"/>
      <c r="H16" s="138"/>
      <c r="I16" s="75"/>
    </row>
    <row r="17" spans="1:9" ht="27.75" customHeight="1">
      <c r="A17" s="43">
        <v>3</v>
      </c>
      <c r="B17" s="139" t="s">
        <v>46</v>
      </c>
      <c r="C17" s="139"/>
      <c r="D17" s="139"/>
      <c r="E17" s="139"/>
      <c r="F17" s="139"/>
      <c r="G17" s="139"/>
      <c r="H17" s="139"/>
      <c r="I17" s="75"/>
    </row>
    <row r="18" spans="1:9" ht="27.75" customHeight="1">
      <c r="A18" s="43">
        <v>4</v>
      </c>
      <c r="B18" s="138" t="s">
        <v>38</v>
      </c>
      <c r="C18" s="138"/>
      <c r="D18" s="138"/>
      <c r="E18" s="138"/>
      <c r="F18" s="138"/>
      <c r="G18" s="138"/>
      <c r="H18" s="138"/>
      <c r="I18" s="75"/>
    </row>
    <row r="19" spans="1:9" ht="27.75" customHeight="1">
      <c r="A19" s="43">
        <v>5</v>
      </c>
      <c r="B19" s="138" t="s">
        <v>40</v>
      </c>
      <c r="C19" s="138"/>
      <c r="D19" s="138"/>
      <c r="E19" s="138"/>
      <c r="F19" s="138"/>
      <c r="G19" s="138"/>
      <c r="H19" s="138"/>
      <c r="I19" s="75"/>
    </row>
    <row r="20" spans="1:9" ht="27.75" customHeight="1">
      <c r="A20" s="43">
        <v>6</v>
      </c>
      <c r="B20" s="153" t="s">
        <v>48</v>
      </c>
      <c r="C20" s="153"/>
      <c r="D20" s="153"/>
      <c r="E20" s="153"/>
      <c r="F20" s="153"/>
      <c r="G20" s="153"/>
      <c r="H20" s="153"/>
      <c r="I20" s="74"/>
    </row>
    <row r="27" spans="5:9" ht="11.25">
      <c r="E27" s="137" t="s">
        <v>77</v>
      </c>
      <c r="F27" s="137"/>
      <c r="G27" s="137"/>
      <c r="H27" s="137"/>
      <c r="I27" s="137"/>
    </row>
    <row r="28" spans="5:9" ht="11.25">
      <c r="E28" s="137" t="s">
        <v>73</v>
      </c>
      <c r="F28" s="137"/>
      <c r="G28" s="137"/>
      <c r="H28" s="137"/>
      <c r="I28" s="137"/>
    </row>
  </sheetData>
  <sheetProtection/>
  <mergeCells count="9">
    <mergeCell ref="E28:I28"/>
    <mergeCell ref="B19:H19"/>
    <mergeCell ref="B20:H20"/>
    <mergeCell ref="B17:H17"/>
    <mergeCell ref="B18:H18"/>
    <mergeCell ref="C2:I2"/>
    <mergeCell ref="B15:H15"/>
    <mergeCell ref="B16:H16"/>
    <mergeCell ref="E27:I27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J29"/>
  <sheetViews>
    <sheetView zoomScale="90" zoomScaleNormal="90" zoomScalePageLayoutView="0" workbookViewId="0" topLeftCell="B13">
      <selection activeCell="C22" sqref="C22:I22"/>
    </sheetView>
  </sheetViews>
  <sheetFormatPr defaultColWidth="11.57421875" defaultRowHeight="12.75"/>
  <cols>
    <col min="1" max="1" width="3.8515625" style="29" customWidth="1"/>
    <col min="2" max="2" width="5.28125" style="29" customWidth="1"/>
    <col min="3" max="3" width="89.28125" style="29" customWidth="1"/>
    <col min="4" max="5" width="7.7109375" style="29" customWidth="1"/>
    <col min="6" max="6" width="9.00390625" style="24" customWidth="1"/>
    <col min="7" max="7" width="8.7109375" style="24" customWidth="1"/>
    <col min="8" max="8" width="9.140625" style="24" customWidth="1"/>
    <col min="9" max="10" width="15.28125" style="24" customWidth="1"/>
    <col min="11" max="16384" width="11.57421875" style="29" customWidth="1"/>
  </cols>
  <sheetData>
    <row r="1" ht="33.75" customHeight="1">
      <c r="C1" s="126" t="s">
        <v>88</v>
      </c>
    </row>
    <row r="3" ht="12">
      <c r="C3" s="29" t="s">
        <v>78</v>
      </c>
    </row>
    <row r="4" ht="12">
      <c r="C4" s="29" t="s">
        <v>69</v>
      </c>
    </row>
    <row r="5" ht="45" customHeight="1"/>
    <row r="6" ht="12"/>
    <row r="7" ht="17.25">
      <c r="C7" s="92" t="s">
        <v>93</v>
      </c>
    </row>
    <row r="8" spans="2:10" s="18" customFormat="1" ht="24" customHeight="1">
      <c r="B8" s="88" t="s">
        <v>39</v>
      </c>
      <c r="C8" s="89"/>
      <c r="D8" s="170" t="s">
        <v>49</v>
      </c>
      <c r="E8" s="171"/>
      <c r="F8" s="171"/>
      <c r="G8" s="171"/>
      <c r="H8" s="171"/>
      <c r="I8" s="171"/>
      <c r="J8" s="91"/>
    </row>
    <row r="9" spans="2:10" s="26" customFormat="1" ht="41.25" customHeight="1">
      <c r="B9" s="19" t="s">
        <v>9</v>
      </c>
      <c r="C9" s="19" t="s">
        <v>16</v>
      </c>
      <c r="D9" s="19" t="s">
        <v>28</v>
      </c>
      <c r="E9" s="19" t="s">
        <v>23</v>
      </c>
      <c r="F9" s="19" t="s">
        <v>24</v>
      </c>
      <c r="G9" s="19" t="s">
        <v>29</v>
      </c>
      <c r="H9" s="19" t="s">
        <v>25</v>
      </c>
      <c r="I9" s="19" t="s">
        <v>26</v>
      </c>
      <c r="J9" s="19" t="s">
        <v>27</v>
      </c>
    </row>
    <row r="10" spans="2:10" s="26" customFormat="1" ht="41.25" customHeight="1">
      <c r="B10" s="164">
        <v>1</v>
      </c>
      <c r="C10" s="58" t="s">
        <v>50</v>
      </c>
      <c r="D10" s="150" t="s">
        <v>13</v>
      </c>
      <c r="E10" s="166">
        <v>3</v>
      </c>
      <c r="F10" s="168"/>
      <c r="G10" s="160"/>
      <c r="H10" s="162"/>
      <c r="I10" s="146"/>
      <c r="J10" s="146"/>
    </row>
    <row r="11" spans="2:10" s="26" customFormat="1" ht="131.25" customHeight="1">
      <c r="B11" s="165"/>
      <c r="C11" s="61" t="s">
        <v>59</v>
      </c>
      <c r="D11" s="149"/>
      <c r="E11" s="167"/>
      <c r="F11" s="169"/>
      <c r="G11" s="161"/>
      <c r="H11" s="163"/>
      <c r="I11" s="147"/>
      <c r="J11" s="147"/>
    </row>
    <row r="12" spans="2:10" ht="61.5" customHeight="1">
      <c r="B12" s="150">
        <v>2</v>
      </c>
      <c r="C12" s="58" t="s">
        <v>51</v>
      </c>
      <c r="D12" s="150" t="s">
        <v>13</v>
      </c>
      <c r="E12" s="166">
        <v>2</v>
      </c>
      <c r="F12" s="168"/>
      <c r="G12" s="160"/>
      <c r="H12" s="162"/>
      <c r="I12" s="146"/>
      <c r="J12" s="146"/>
    </row>
    <row r="13" spans="2:10" ht="123.75" customHeight="1">
      <c r="B13" s="149"/>
      <c r="C13" s="61" t="s">
        <v>60</v>
      </c>
      <c r="D13" s="149"/>
      <c r="E13" s="167"/>
      <c r="F13" s="169"/>
      <c r="G13" s="161"/>
      <c r="H13" s="163"/>
      <c r="I13" s="147"/>
      <c r="J13" s="147"/>
    </row>
    <row r="14" spans="2:10" s="17" customFormat="1" ht="24" customHeight="1">
      <c r="B14" s="65"/>
      <c r="C14" s="66" t="s">
        <v>70</v>
      </c>
      <c r="D14" s="66"/>
      <c r="E14" s="66"/>
      <c r="F14" s="67"/>
      <c r="G14" s="67"/>
      <c r="H14" s="68"/>
      <c r="I14" s="69"/>
      <c r="J14" s="69"/>
    </row>
    <row r="15" spans="2:10" ht="11.25">
      <c r="B15" s="30"/>
      <c r="C15" s="31"/>
      <c r="D15" s="31"/>
      <c r="E15" s="31"/>
      <c r="F15" s="30"/>
      <c r="G15" s="30"/>
      <c r="H15" s="30"/>
      <c r="I15" s="30"/>
      <c r="J15" s="30"/>
    </row>
    <row r="17" spans="2:10" ht="11.25">
      <c r="B17" s="43">
        <v>1</v>
      </c>
      <c r="C17" s="139" t="s">
        <v>34</v>
      </c>
      <c r="D17" s="139"/>
      <c r="E17" s="139"/>
      <c r="F17" s="139"/>
      <c r="G17" s="139"/>
      <c r="H17" s="139"/>
      <c r="I17" s="139"/>
      <c r="J17" s="98"/>
    </row>
    <row r="18" spans="2:10" ht="26.25" customHeight="1">
      <c r="B18" s="43">
        <v>2</v>
      </c>
      <c r="C18" s="139" t="s">
        <v>52</v>
      </c>
      <c r="D18" s="139"/>
      <c r="E18" s="139"/>
      <c r="F18" s="139"/>
      <c r="G18" s="139"/>
      <c r="H18" s="139"/>
      <c r="I18" s="139"/>
      <c r="J18" s="99"/>
    </row>
    <row r="19" spans="2:10" ht="27" customHeight="1">
      <c r="B19" s="43">
        <v>3</v>
      </c>
      <c r="C19" s="138" t="s">
        <v>38</v>
      </c>
      <c r="D19" s="138"/>
      <c r="E19" s="138"/>
      <c r="F19" s="138"/>
      <c r="G19" s="138"/>
      <c r="H19" s="138"/>
      <c r="I19" s="138"/>
      <c r="J19" s="99"/>
    </row>
    <row r="20" spans="2:10" ht="20.25" customHeight="1">
      <c r="B20" s="43">
        <v>4</v>
      </c>
      <c r="C20" s="138" t="s">
        <v>40</v>
      </c>
      <c r="D20" s="138"/>
      <c r="E20" s="138"/>
      <c r="F20" s="138"/>
      <c r="G20" s="138"/>
      <c r="H20" s="138"/>
      <c r="I20" s="138"/>
      <c r="J20" s="99"/>
    </row>
    <row r="21" spans="2:10" ht="27.75" customHeight="1">
      <c r="B21" s="43">
        <v>5</v>
      </c>
      <c r="C21" s="157" t="s">
        <v>35</v>
      </c>
      <c r="D21" s="158"/>
      <c r="E21" s="158"/>
      <c r="F21" s="158"/>
      <c r="G21" s="158"/>
      <c r="H21" s="158"/>
      <c r="I21" s="159"/>
      <c r="J21" s="99"/>
    </row>
    <row r="22" spans="2:10" ht="23.25" customHeight="1">
      <c r="B22" s="49">
        <v>6</v>
      </c>
      <c r="C22" s="154"/>
      <c r="D22" s="155"/>
      <c r="E22" s="155"/>
      <c r="F22" s="155"/>
      <c r="G22" s="155"/>
      <c r="H22" s="155"/>
      <c r="I22" s="156"/>
      <c r="J22" s="100"/>
    </row>
    <row r="28" spans="7:10" ht="11.25">
      <c r="G28" s="137" t="s">
        <v>79</v>
      </c>
      <c r="H28" s="137"/>
      <c r="I28" s="137"/>
      <c r="J28" s="137"/>
    </row>
    <row r="29" spans="7:10" ht="11.25">
      <c r="G29" s="137" t="s">
        <v>73</v>
      </c>
      <c r="H29" s="137"/>
      <c r="I29" s="137"/>
      <c r="J29" s="137"/>
    </row>
  </sheetData>
  <sheetProtection/>
  <mergeCells count="25">
    <mergeCell ref="D8:I8"/>
    <mergeCell ref="J12:J13"/>
    <mergeCell ref="B12:B13"/>
    <mergeCell ref="D12:D13"/>
    <mergeCell ref="E12:E13"/>
    <mergeCell ref="F12:F13"/>
    <mergeCell ref="G12:G13"/>
    <mergeCell ref="H12:H13"/>
    <mergeCell ref="I12:I13"/>
    <mergeCell ref="I10:I11"/>
    <mergeCell ref="J10:J11"/>
    <mergeCell ref="G10:G11"/>
    <mergeCell ref="H10:H11"/>
    <mergeCell ref="B10:B11"/>
    <mergeCell ref="D10:D11"/>
    <mergeCell ref="E10:E11"/>
    <mergeCell ref="F10:F11"/>
    <mergeCell ref="C20:I20"/>
    <mergeCell ref="C17:I17"/>
    <mergeCell ref="C18:I18"/>
    <mergeCell ref="C19:I19"/>
    <mergeCell ref="G28:J28"/>
    <mergeCell ref="G29:J29"/>
    <mergeCell ref="C22:I22"/>
    <mergeCell ref="C21:I21"/>
  </mergeCells>
  <printOptions/>
  <pageMargins left="0.39" right="0.25" top="0.67" bottom="0.33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5"/>
  <sheetViews>
    <sheetView zoomScale="90" zoomScaleNormal="90" zoomScalePageLayoutView="0" workbookViewId="0" topLeftCell="A12">
      <selection activeCell="C20" sqref="C20:I20"/>
    </sheetView>
  </sheetViews>
  <sheetFormatPr defaultColWidth="11.57421875" defaultRowHeight="12.75"/>
  <cols>
    <col min="1" max="1" width="4.8515625" style="29" customWidth="1"/>
    <col min="2" max="2" width="5.28125" style="29" customWidth="1"/>
    <col min="3" max="3" width="89.28125" style="29" customWidth="1"/>
    <col min="4" max="5" width="7.7109375" style="29" customWidth="1"/>
    <col min="6" max="6" width="9.00390625" style="24" customWidth="1"/>
    <col min="7" max="7" width="8.7109375" style="24" customWidth="1"/>
    <col min="8" max="8" width="9.140625" style="24" customWidth="1"/>
    <col min="9" max="9" width="14.00390625" style="24" customWidth="1"/>
    <col min="10" max="10" width="15.28125" style="24" customWidth="1"/>
    <col min="11" max="11" width="12.7109375" style="24" hidden="1" customWidth="1"/>
    <col min="12" max="16384" width="11.57421875" style="29" customWidth="1"/>
  </cols>
  <sheetData>
    <row r="1" ht="37.5" customHeight="1">
      <c r="C1" s="126" t="s">
        <v>88</v>
      </c>
    </row>
    <row r="2" ht="30" customHeight="1">
      <c r="C2" s="29" t="s">
        <v>80</v>
      </c>
    </row>
    <row r="3" ht="17.25" customHeight="1">
      <c r="C3" s="29" t="s">
        <v>81</v>
      </c>
    </row>
    <row r="5" ht="54" customHeight="1"/>
    <row r="7" ht="17.25">
      <c r="C7" s="92" t="s">
        <v>93</v>
      </c>
    </row>
    <row r="8" spans="2:10" s="18" customFormat="1" ht="24" customHeight="1">
      <c r="B8" s="88" t="s">
        <v>91</v>
      </c>
      <c r="C8" s="89"/>
      <c r="G8" s="16"/>
      <c r="H8" s="16"/>
      <c r="I8" s="90"/>
      <c r="J8" s="91" t="s">
        <v>53</v>
      </c>
    </row>
    <row r="9" spans="2:11" s="26" customFormat="1" ht="61.5" customHeight="1">
      <c r="B9" s="19" t="s">
        <v>9</v>
      </c>
      <c r="C9" s="19" t="s">
        <v>16</v>
      </c>
      <c r="D9" s="19" t="s">
        <v>28</v>
      </c>
      <c r="E9" s="19" t="s">
        <v>23</v>
      </c>
      <c r="F9" s="19" t="s">
        <v>67</v>
      </c>
      <c r="G9" s="19" t="s">
        <v>29</v>
      </c>
      <c r="H9" s="19" t="s">
        <v>68</v>
      </c>
      <c r="I9" s="19" t="s">
        <v>26</v>
      </c>
      <c r="J9" s="19" t="s">
        <v>25</v>
      </c>
      <c r="K9" s="27" t="s">
        <v>30</v>
      </c>
    </row>
    <row r="10" spans="2:11" ht="40.5" customHeight="1">
      <c r="B10" s="150">
        <v>1</v>
      </c>
      <c r="C10" s="28" t="s">
        <v>53</v>
      </c>
      <c r="D10" s="150" t="s">
        <v>13</v>
      </c>
      <c r="E10" s="144">
        <v>12</v>
      </c>
      <c r="F10" s="146"/>
      <c r="G10" s="148"/>
      <c r="H10" s="146"/>
      <c r="I10" s="146"/>
      <c r="J10" s="146"/>
      <c r="K10" s="42">
        <v>359.67</v>
      </c>
    </row>
    <row r="11" spans="2:11" ht="175.5" customHeight="1">
      <c r="B11" s="149"/>
      <c r="C11" s="58" t="s">
        <v>65</v>
      </c>
      <c r="D11" s="149"/>
      <c r="E11" s="145"/>
      <c r="F11" s="147"/>
      <c r="G11" s="172"/>
      <c r="H11" s="147"/>
      <c r="I11" s="147"/>
      <c r="J11" s="147"/>
      <c r="K11" s="42"/>
    </row>
    <row r="12" spans="2:11" s="17" customFormat="1" ht="24" customHeight="1">
      <c r="B12" s="65"/>
      <c r="C12" s="66" t="s">
        <v>19</v>
      </c>
      <c r="D12" s="66"/>
      <c r="E12" s="66"/>
      <c r="F12" s="67"/>
      <c r="G12" s="67"/>
      <c r="H12" s="101"/>
      <c r="I12" s="20"/>
      <c r="J12" s="20"/>
      <c r="K12" s="21">
        <f>K10</f>
        <v>359.67</v>
      </c>
    </row>
    <row r="13" spans="2:10" ht="11.25">
      <c r="B13" s="30"/>
      <c r="C13" s="31"/>
      <c r="D13" s="31"/>
      <c r="E13" s="31"/>
      <c r="F13" s="30"/>
      <c r="G13" s="30"/>
      <c r="H13" s="30"/>
      <c r="I13" s="30"/>
      <c r="J13" s="30"/>
    </row>
    <row r="15" spans="2:10" ht="21" customHeight="1">
      <c r="B15" s="43">
        <v>1</v>
      </c>
      <c r="C15" s="139" t="s">
        <v>34</v>
      </c>
      <c r="D15" s="139"/>
      <c r="E15" s="139"/>
      <c r="F15" s="139"/>
      <c r="G15" s="139"/>
      <c r="H15" s="139"/>
      <c r="I15" s="139"/>
      <c r="J15" s="98"/>
    </row>
    <row r="16" spans="2:10" ht="35.25" customHeight="1">
      <c r="B16" s="43">
        <v>2</v>
      </c>
      <c r="C16" s="139" t="s">
        <v>52</v>
      </c>
      <c r="D16" s="139"/>
      <c r="E16" s="139"/>
      <c r="F16" s="139"/>
      <c r="G16" s="139"/>
      <c r="H16" s="139"/>
      <c r="I16" s="139"/>
      <c r="J16" s="99"/>
    </row>
    <row r="17" spans="2:10" ht="25.5" customHeight="1">
      <c r="B17" s="43">
        <v>3</v>
      </c>
      <c r="C17" s="138" t="s">
        <v>38</v>
      </c>
      <c r="D17" s="138"/>
      <c r="E17" s="138"/>
      <c r="F17" s="138"/>
      <c r="G17" s="138"/>
      <c r="H17" s="138"/>
      <c r="I17" s="138"/>
      <c r="J17" s="99"/>
    </row>
    <row r="18" spans="2:10" ht="23.25" customHeight="1">
      <c r="B18" s="43">
        <v>4</v>
      </c>
      <c r="C18" s="138" t="s">
        <v>40</v>
      </c>
      <c r="D18" s="138"/>
      <c r="E18" s="138"/>
      <c r="F18" s="138"/>
      <c r="G18" s="138"/>
      <c r="H18" s="138"/>
      <c r="I18" s="138"/>
      <c r="J18" s="99"/>
    </row>
    <row r="19" spans="2:10" ht="27.75" customHeight="1">
      <c r="B19" s="43">
        <v>5</v>
      </c>
      <c r="C19" s="138" t="s">
        <v>35</v>
      </c>
      <c r="D19" s="138"/>
      <c r="E19" s="138"/>
      <c r="F19" s="138"/>
      <c r="G19" s="138"/>
      <c r="H19" s="138"/>
      <c r="I19" s="138"/>
      <c r="J19" s="99"/>
    </row>
    <row r="20" spans="2:10" ht="11.25">
      <c r="B20" s="49">
        <v>6</v>
      </c>
      <c r="C20" s="154"/>
      <c r="D20" s="155"/>
      <c r="E20" s="155"/>
      <c r="F20" s="155"/>
      <c r="G20" s="155"/>
      <c r="H20" s="155"/>
      <c r="I20" s="156"/>
      <c r="J20" s="100"/>
    </row>
    <row r="24" spans="7:10" ht="11.25">
      <c r="G24" s="137" t="s">
        <v>72</v>
      </c>
      <c r="H24" s="137"/>
      <c r="I24" s="137"/>
      <c r="J24" s="137"/>
    </row>
    <row r="25" spans="7:10" ht="11.25">
      <c r="G25" s="137" t="s">
        <v>73</v>
      </c>
      <c r="H25" s="137"/>
      <c r="I25" s="137"/>
      <c r="J25" s="137"/>
    </row>
  </sheetData>
  <sheetProtection/>
  <mergeCells count="16">
    <mergeCell ref="J10:J11"/>
    <mergeCell ref="B10:B11"/>
    <mergeCell ref="D10:D11"/>
    <mergeCell ref="E10:E11"/>
    <mergeCell ref="F10:F11"/>
    <mergeCell ref="G10:G11"/>
    <mergeCell ref="H10:H11"/>
    <mergeCell ref="I10:I11"/>
    <mergeCell ref="C16:I16"/>
    <mergeCell ref="C15:I15"/>
    <mergeCell ref="C17:I17"/>
    <mergeCell ref="C18:I18"/>
    <mergeCell ref="G24:J24"/>
    <mergeCell ref="G25:J25"/>
    <mergeCell ref="C20:I20"/>
    <mergeCell ref="C19:I19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26"/>
  <sheetViews>
    <sheetView zoomScale="80" zoomScaleNormal="80" zoomScalePageLayoutView="0" workbookViewId="0" topLeftCell="A13">
      <selection activeCell="A26" sqref="A26"/>
    </sheetView>
  </sheetViews>
  <sheetFormatPr defaultColWidth="9.140625" defaultRowHeight="24.75" customHeight="1"/>
  <cols>
    <col min="1" max="1" width="129.8515625" style="3" customWidth="1"/>
    <col min="2" max="3" width="8.8515625" style="6" customWidth="1"/>
    <col min="4" max="5" width="9.7109375" style="6" customWidth="1"/>
    <col min="6" max="6" width="12.7109375" style="6" customWidth="1"/>
    <col min="7" max="7" width="9.28125" style="6" customWidth="1"/>
    <col min="8" max="8" width="12.7109375" style="6" customWidth="1"/>
    <col min="9" max="9" width="12.7109375" style="3" hidden="1" customWidth="1"/>
    <col min="10" max="11" width="9.140625" style="6" customWidth="1"/>
    <col min="12" max="12" width="9.8515625" style="6" hidden="1" customWidth="1"/>
    <col min="13" max="13" width="0" style="0" hidden="1" customWidth="1"/>
    <col min="14" max="14" width="10.8515625" style="6" hidden="1" customWidth="1"/>
    <col min="15" max="18" width="0" style="6" hidden="1" customWidth="1"/>
    <col min="19" max="16384" width="9.140625" style="6" customWidth="1"/>
  </cols>
  <sheetData>
    <row r="1" ht="24.75" customHeight="1">
      <c r="A1" s="126" t="s">
        <v>88</v>
      </c>
    </row>
    <row r="2" ht="24.75" customHeight="1">
      <c r="A2" s="3" t="s">
        <v>83</v>
      </c>
    </row>
    <row r="3" ht="24.75" customHeight="1">
      <c r="A3" s="3" t="s">
        <v>69</v>
      </c>
    </row>
    <row r="4" ht="36" customHeight="1"/>
    <row r="5" ht="36" customHeight="1"/>
    <row r="6" ht="24.75" customHeight="1">
      <c r="A6" s="128" t="s">
        <v>93</v>
      </c>
    </row>
    <row r="7" spans="1:17" s="7" customFormat="1" ht="45.75" customHeight="1">
      <c r="A7" s="103" t="s">
        <v>14</v>
      </c>
      <c r="B7" s="14"/>
      <c r="C7" s="14"/>
      <c r="D7" s="14"/>
      <c r="E7" s="14"/>
      <c r="F7" s="9"/>
      <c r="G7" s="44"/>
      <c r="H7" s="102" t="s">
        <v>54</v>
      </c>
      <c r="I7" s="44"/>
      <c r="L7" s="38" t="s">
        <v>5</v>
      </c>
      <c r="M7" s="39" t="s">
        <v>6</v>
      </c>
      <c r="Q7" s="38" t="s">
        <v>7</v>
      </c>
    </row>
    <row r="8" spans="1:17" s="5" customFormat="1" ht="57" customHeight="1">
      <c r="A8" s="109" t="s">
        <v>16</v>
      </c>
      <c r="B8" s="10" t="s">
        <v>10</v>
      </c>
      <c r="C8" s="10" t="s">
        <v>11</v>
      </c>
      <c r="D8" s="12" t="s">
        <v>75</v>
      </c>
      <c r="E8" s="10" t="s">
        <v>76</v>
      </c>
      <c r="F8" s="10" t="s">
        <v>21</v>
      </c>
      <c r="G8" s="10" t="s">
        <v>12</v>
      </c>
      <c r="H8" s="10" t="s">
        <v>25</v>
      </c>
      <c r="I8" s="27" t="s">
        <v>30</v>
      </c>
      <c r="L8" s="12" t="s">
        <v>20</v>
      </c>
      <c r="M8" s="12" t="s">
        <v>20</v>
      </c>
      <c r="N8" s="11" t="s">
        <v>8</v>
      </c>
      <c r="Q8" s="12" t="s">
        <v>20</v>
      </c>
    </row>
    <row r="9" spans="1:17" ht="36" customHeight="1">
      <c r="A9" s="110" t="s">
        <v>55</v>
      </c>
      <c r="B9" s="181" t="s">
        <v>13</v>
      </c>
      <c r="C9" s="174">
        <v>3</v>
      </c>
      <c r="D9" s="178"/>
      <c r="E9" s="179"/>
      <c r="F9" s="177"/>
      <c r="G9" s="180"/>
      <c r="H9" s="177"/>
      <c r="I9" s="2"/>
      <c r="L9" s="8">
        <v>167.81</v>
      </c>
      <c r="M9" s="40">
        <f>Q9-(Q9*0.28)</f>
        <v>24.156</v>
      </c>
      <c r="N9" s="8">
        <f>AVERAGE(L9:M9)</f>
        <v>95.983</v>
      </c>
      <c r="Q9" s="37">
        <v>33.55</v>
      </c>
    </row>
    <row r="10" spans="1:17" ht="69" customHeight="1">
      <c r="A10" s="111" t="s">
        <v>4</v>
      </c>
      <c r="B10" s="181"/>
      <c r="C10" s="174"/>
      <c r="D10" s="178"/>
      <c r="E10" s="179"/>
      <c r="F10" s="177"/>
      <c r="G10" s="180"/>
      <c r="H10" s="177"/>
      <c r="I10" s="2"/>
      <c r="L10" s="8"/>
      <c r="M10" s="40"/>
      <c r="N10" s="8"/>
      <c r="Q10" s="37"/>
    </row>
    <row r="11" spans="1:17" ht="43.5" customHeight="1">
      <c r="A11" s="110" t="s">
        <v>58</v>
      </c>
      <c r="B11" s="181" t="s">
        <v>13</v>
      </c>
      <c r="C11" s="174">
        <v>3</v>
      </c>
      <c r="D11" s="178"/>
      <c r="E11" s="179"/>
      <c r="F11" s="177"/>
      <c r="G11" s="180"/>
      <c r="H11" s="177"/>
      <c r="I11" s="2"/>
      <c r="L11" s="8"/>
      <c r="M11" s="40"/>
      <c r="N11" s="8"/>
      <c r="Q11" s="37"/>
    </row>
    <row r="12" spans="1:17" ht="88.5" customHeight="1">
      <c r="A12" s="62" t="s">
        <v>1</v>
      </c>
      <c r="B12" s="181"/>
      <c r="C12" s="174"/>
      <c r="D12" s="178"/>
      <c r="E12" s="179"/>
      <c r="F12" s="177"/>
      <c r="G12" s="180"/>
      <c r="H12" s="177"/>
      <c r="I12" s="2"/>
      <c r="L12" s="8"/>
      <c r="M12" s="40"/>
      <c r="N12" s="8"/>
      <c r="Q12" s="37"/>
    </row>
    <row r="13" spans="1:17" ht="27" customHeight="1">
      <c r="A13" s="110" t="s">
        <v>56</v>
      </c>
      <c r="B13" s="181" t="s">
        <v>13</v>
      </c>
      <c r="C13" s="174">
        <v>1</v>
      </c>
      <c r="D13" s="178"/>
      <c r="E13" s="179"/>
      <c r="F13" s="177"/>
      <c r="G13" s="180"/>
      <c r="H13" s="177"/>
      <c r="I13" s="2"/>
      <c r="L13" s="8">
        <v>118.69</v>
      </c>
      <c r="M13" s="40">
        <f>Q13-(Q13*0.28)</f>
        <v>113.94</v>
      </c>
      <c r="N13" s="8">
        <f>AVERAGE(L13:M13)</f>
        <v>116.315</v>
      </c>
      <c r="Q13" s="37">
        <v>158.25</v>
      </c>
    </row>
    <row r="14" spans="1:17" ht="48.75" customHeight="1">
      <c r="A14" s="110" t="s">
        <v>0</v>
      </c>
      <c r="B14" s="181"/>
      <c r="C14" s="174"/>
      <c r="D14" s="178"/>
      <c r="E14" s="179"/>
      <c r="F14" s="177"/>
      <c r="G14" s="180"/>
      <c r="H14" s="177"/>
      <c r="I14" s="34"/>
      <c r="L14" s="8"/>
      <c r="M14" s="40"/>
      <c r="N14" s="60"/>
      <c r="Q14" s="37"/>
    </row>
    <row r="15" spans="1:17" ht="24.75" customHeight="1">
      <c r="A15" s="104"/>
      <c r="B15" s="112"/>
      <c r="C15" s="113"/>
      <c r="D15" s="4"/>
      <c r="E15" s="114"/>
      <c r="F15" s="115"/>
      <c r="G15" s="115"/>
      <c r="H15" s="115"/>
      <c r="I15" s="34" t="s">
        <v>18</v>
      </c>
      <c r="L15" s="37"/>
      <c r="M15" s="41"/>
      <c r="Q15" s="37"/>
    </row>
    <row r="16" spans="1:8" ht="24.75" customHeight="1">
      <c r="A16" s="176"/>
      <c r="B16" s="176"/>
      <c r="C16" s="176"/>
      <c r="D16" s="176"/>
      <c r="E16" s="176"/>
      <c r="F16" s="176"/>
      <c r="G16" s="176"/>
      <c r="H16" s="176"/>
    </row>
    <row r="17" spans="1:8" ht="24.75" customHeight="1">
      <c r="A17" s="139" t="s">
        <v>34</v>
      </c>
      <c r="B17" s="139"/>
      <c r="C17" s="139"/>
      <c r="D17" s="139"/>
      <c r="E17" s="139"/>
      <c r="F17" s="139"/>
      <c r="G17" s="139"/>
      <c r="H17" s="105"/>
    </row>
    <row r="18" spans="1:8" ht="24.75" customHeight="1">
      <c r="A18" s="138" t="s">
        <v>35</v>
      </c>
      <c r="B18" s="138"/>
      <c r="C18" s="138"/>
      <c r="D18" s="138"/>
      <c r="E18" s="138"/>
      <c r="F18" s="138"/>
      <c r="G18" s="138"/>
      <c r="H18" s="106"/>
    </row>
    <row r="19" spans="1:8" ht="24.75" customHeight="1">
      <c r="A19" s="139" t="s">
        <v>47</v>
      </c>
      <c r="B19" s="139"/>
      <c r="C19" s="139"/>
      <c r="D19" s="139"/>
      <c r="E19" s="139"/>
      <c r="F19" s="139"/>
      <c r="G19" s="139"/>
      <c r="H19" s="107"/>
    </row>
    <row r="20" spans="1:8" ht="30" customHeight="1">
      <c r="A20" s="138" t="s">
        <v>32</v>
      </c>
      <c r="B20" s="138"/>
      <c r="C20" s="138"/>
      <c r="D20" s="138"/>
      <c r="E20" s="138"/>
      <c r="F20" s="138"/>
      <c r="G20" s="138"/>
      <c r="H20" s="107"/>
    </row>
    <row r="21" spans="1:8" ht="31.5" customHeight="1">
      <c r="A21" s="138" t="s">
        <v>38</v>
      </c>
      <c r="B21" s="138"/>
      <c r="C21" s="138"/>
      <c r="D21" s="138"/>
      <c r="E21" s="138"/>
      <c r="F21" s="138"/>
      <c r="G21" s="138"/>
      <c r="H21" s="107"/>
    </row>
    <row r="22" spans="1:8" ht="24.75" customHeight="1">
      <c r="A22" s="175" t="s">
        <v>94</v>
      </c>
      <c r="B22" s="155"/>
      <c r="C22" s="155"/>
      <c r="D22" s="155"/>
      <c r="E22" s="155"/>
      <c r="F22" s="155"/>
      <c r="G22" s="156"/>
      <c r="H22" s="108"/>
    </row>
    <row r="23" spans="1:13" s="45" customFormat="1" ht="24.75" customHeight="1">
      <c r="A23" s="136"/>
      <c r="I23" s="47"/>
      <c r="M23" s="48"/>
    </row>
    <row r="25" spans="2:7" ht="24.75" customHeight="1">
      <c r="B25" s="173" t="s">
        <v>82</v>
      </c>
      <c r="C25" s="173"/>
      <c r="D25" s="173"/>
      <c r="E25" s="173"/>
      <c r="F25" s="173"/>
      <c r="G25" s="173"/>
    </row>
    <row r="26" spans="2:7" ht="24.75" customHeight="1">
      <c r="B26" s="173" t="s">
        <v>73</v>
      </c>
      <c r="C26" s="173"/>
      <c r="D26" s="173"/>
      <c r="E26" s="173"/>
      <c r="F26" s="173"/>
      <c r="G26" s="173"/>
    </row>
  </sheetData>
  <sheetProtection/>
  <mergeCells count="30">
    <mergeCell ref="B9:B10"/>
    <mergeCell ref="C9:C10"/>
    <mergeCell ref="G13:G14"/>
    <mergeCell ref="H13:H14"/>
    <mergeCell ref="B13:B14"/>
    <mergeCell ref="C13:C14"/>
    <mergeCell ref="D13:D14"/>
    <mergeCell ref="E13:E14"/>
    <mergeCell ref="F13:F14"/>
    <mergeCell ref="B11:B12"/>
    <mergeCell ref="H11:H12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B25:G25"/>
    <mergeCell ref="B26:G26"/>
    <mergeCell ref="C11:C12"/>
    <mergeCell ref="A22:G22"/>
    <mergeCell ref="A16:H16"/>
    <mergeCell ref="A18:G18"/>
    <mergeCell ref="A17:G17"/>
    <mergeCell ref="A19:G19"/>
    <mergeCell ref="A20:G20"/>
    <mergeCell ref="A21:G21"/>
  </mergeCells>
  <printOptions/>
  <pageMargins left="0.3937007874015748" right="0.3937007874015748" top="0.3937007874015748" bottom="0.2" header="0.4" footer="0.17"/>
  <pageSetup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"/>
  <sheetViews>
    <sheetView zoomScale="80" zoomScaleNormal="80" zoomScalePageLayoutView="0" workbookViewId="0" topLeftCell="A10">
      <selection activeCell="B18" sqref="B18:H18"/>
    </sheetView>
  </sheetViews>
  <sheetFormatPr defaultColWidth="9.140625" defaultRowHeight="24.75" customHeight="1"/>
  <cols>
    <col min="1" max="1" width="5.7109375" style="6" customWidth="1"/>
    <col min="2" max="2" width="129.8515625" style="3" customWidth="1"/>
    <col min="3" max="3" width="6.8515625" style="6" customWidth="1"/>
    <col min="4" max="4" width="8.8515625" style="6" customWidth="1"/>
    <col min="5" max="6" width="9.7109375" style="6" customWidth="1"/>
    <col min="7" max="7" width="12.7109375" style="6" customWidth="1"/>
    <col min="8" max="8" width="9.28125" style="6" customWidth="1"/>
    <col min="9" max="9" width="12.7109375" style="6" customWidth="1"/>
    <col min="10" max="10" width="12.7109375" style="3" hidden="1" customWidth="1"/>
    <col min="11" max="12" width="9.140625" style="6" customWidth="1"/>
    <col min="13" max="13" width="9.8515625" style="6" hidden="1" customWidth="1"/>
    <col min="14" max="14" width="0" style="0" hidden="1" customWidth="1"/>
    <col min="15" max="15" width="10.8515625" style="6" hidden="1" customWidth="1"/>
    <col min="16" max="19" width="0" style="6" hidden="1" customWidth="1"/>
    <col min="20" max="16384" width="9.140625" style="6" customWidth="1"/>
  </cols>
  <sheetData>
    <row r="1" ht="24.75" customHeight="1">
      <c r="B1" s="126" t="s">
        <v>88</v>
      </c>
    </row>
    <row r="2" ht="24.75" customHeight="1">
      <c r="B2" s="3" t="s">
        <v>85</v>
      </c>
    </row>
    <row r="3" ht="24.75" customHeight="1">
      <c r="B3" s="3" t="s">
        <v>81</v>
      </c>
    </row>
    <row r="5" ht="61.5" customHeight="1"/>
    <row r="6" ht="43.5" customHeight="1">
      <c r="B6" s="127" t="s">
        <v>92</v>
      </c>
    </row>
    <row r="7" spans="1:18" s="7" customFormat="1" ht="24.75" customHeight="1">
      <c r="A7" s="129" t="s">
        <v>15</v>
      </c>
      <c r="B7" s="130"/>
      <c r="C7" s="131"/>
      <c r="D7" s="132"/>
      <c r="E7" s="132"/>
      <c r="F7" s="132"/>
      <c r="G7" s="133"/>
      <c r="H7" s="134"/>
      <c r="I7" s="135" t="s">
        <v>57</v>
      </c>
      <c r="J7" s="44"/>
      <c r="M7" s="38" t="s">
        <v>5</v>
      </c>
      <c r="N7" s="39" t="s">
        <v>6</v>
      </c>
      <c r="R7" s="38" t="s">
        <v>7</v>
      </c>
    </row>
    <row r="8" spans="1:18" s="5" customFormat="1" ht="50.25" customHeight="1">
      <c r="A8" s="10" t="s">
        <v>9</v>
      </c>
      <c r="B8" s="10" t="s">
        <v>16</v>
      </c>
      <c r="C8" s="10" t="s">
        <v>10</v>
      </c>
      <c r="D8" s="10" t="s">
        <v>11</v>
      </c>
      <c r="E8" s="12" t="s">
        <v>67</v>
      </c>
      <c r="F8" s="10" t="s">
        <v>86</v>
      </c>
      <c r="G8" s="10" t="s">
        <v>21</v>
      </c>
      <c r="H8" s="10" t="s">
        <v>12</v>
      </c>
      <c r="I8" s="10" t="s">
        <v>25</v>
      </c>
      <c r="J8" s="27" t="s">
        <v>30</v>
      </c>
      <c r="M8" s="12" t="s">
        <v>20</v>
      </c>
      <c r="N8" s="12" t="s">
        <v>20</v>
      </c>
      <c r="O8" s="11" t="s">
        <v>8</v>
      </c>
      <c r="R8" s="12" t="s">
        <v>20</v>
      </c>
    </row>
    <row r="9" spans="1:18" ht="60" customHeight="1">
      <c r="A9" s="2" t="s">
        <v>33</v>
      </c>
      <c r="B9" s="35" t="s">
        <v>62</v>
      </c>
      <c r="C9" s="1" t="s">
        <v>13</v>
      </c>
      <c r="D9" s="52">
        <v>4</v>
      </c>
      <c r="E9" s="15"/>
      <c r="F9" s="8"/>
      <c r="G9" s="4"/>
      <c r="H9" s="36"/>
      <c r="I9" s="4"/>
      <c r="J9" s="2"/>
      <c r="M9" s="8">
        <v>167.81</v>
      </c>
      <c r="N9" s="40">
        <f>R9-(R9*0.28)</f>
        <v>24.156</v>
      </c>
      <c r="O9" s="8">
        <f>AVERAGE(M9:N9)</f>
        <v>95.983</v>
      </c>
      <c r="R9" s="37">
        <v>33.55</v>
      </c>
    </row>
    <row r="10" spans="1:18" ht="63.75" customHeight="1">
      <c r="A10" s="2">
        <v>2</v>
      </c>
      <c r="B10" s="35" t="s">
        <v>64</v>
      </c>
      <c r="C10" s="1" t="s">
        <v>13</v>
      </c>
      <c r="D10" s="52">
        <v>4</v>
      </c>
      <c r="E10" s="15"/>
      <c r="F10" s="8"/>
      <c r="G10" s="4"/>
      <c r="H10" s="36"/>
      <c r="I10" s="4"/>
      <c r="J10" s="2"/>
      <c r="M10" s="8"/>
      <c r="N10" s="40"/>
      <c r="O10" s="8"/>
      <c r="R10" s="37"/>
    </row>
    <row r="11" spans="1:18" ht="27" customHeight="1">
      <c r="A11" s="2">
        <v>3</v>
      </c>
      <c r="B11" s="35" t="s">
        <v>63</v>
      </c>
      <c r="C11" s="1" t="s">
        <v>13</v>
      </c>
      <c r="D11" s="52">
        <v>4</v>
      </c>
      <c r="E11" s="15"/>
      <c r="F11" s="8"/>
      <c r="G11" s="4"/>
      <c r="H11" s="36"/>
      <c r="I11" s="4"/>
      <c r="J11" s="2"/>
      <c r="M11" s="8">
        <v>118.69</v>
      </c>
      <c r="N11" s="40">
        <f>R11-(R11*0.28)</f>
        <v>113.94</v>
      </c>
      <c r="O11" s="8">
        <f>AVERAGE(M11:N11)</f>
        <v>116.315</v>
      </c>
      <c r="R11" s="37">
        <v>158.25</v>
      </c>
    </row>
    <row r="12" spans="1:18" ht="24.75" customHeight="1">
      <c r="A12" s="116"/>
      <c r="B12" s="117"/>
      <c r="C12" s="118"/>
      <c r="D12" s="119"/>
      <c r="E12" s="120"/>
      <c r="F12" s="121" t="s">
        <v>19</v>
      </c>
      <c r="G12" s="33"/>
      <c r="H12" s="33"/>
      <c r="I12" s="33"/>
      <c r="J12" s="34" t="s">
        <v>18</v>
      </c>
      <c r="M12" s="37"/>
      <c r="N12" s="41"/>
      <c r="R12" s="37"/>
    </row>
    <row r="13" spans="2:9" ht="24.75" customHeight="1">
      <c r="B13" s="176"/>
      <c r="C13" s="176"/>
      <c r="D13" s="176"/>
      <c r="E13" s="176"/>
      <c r="F13" s="176"/>
      <c r="G13" s="176"/>
      <c r="H13" s="176"/>
      <c r="I13" s="176"/>
    </row>
    <row r="14" spans="1:9" ht="24.75" customHeight="1">
      <c r="A14" s="43">
        <v>1</v>
      </c>
      <c r="B14" s="139" t="s">
        <v>34</v>
      </c>
      <c r="C14" s="139"/>
      <c r="D14" s="139"/>
      <c r="E14" s="139"/>
      <c r="F14" s="139"/>
      <c r="G14" s="139"/>
      <c r="H14" s="139"/>
      <c r="I14" s="122"/>
    </row>
    <row r="15" spans="1:9" ht="24.75" customHeight="1">
      <c r="A15" s="43">
        <v>2</v>
      </c>
      <c r="B15" s="138" t="s">
        <v>35</v>
      </c>
      <c r="C15" s="138"/>
      <c r="D15" s="138"/>
      <c r="E15" s="138"/>
      <c r="F15" s="138"/>
      <c r="G15" s="138"/>
      <c r="H15" s="138"/>
      <c r="I15" s="123"/>
    </row>
    <row r="16" spans="1:9" ht="24.75" customHeight="1">
      <c r="A16" s="43">
        <v>3</v>
      </c>
      <c r="B16" s="139" t="s">
        <v>61</v>
      </c>
      <c r="C16" s="139"/>
      <c r="D16" s="139"/>
      <c r="E16" s="139"/>
      <c r="F16" s="139"/>
      <c r="G16" s="139"/>
      <c r="H16" s="139"/>
      <c r="I16" s="124"/>
    </row>
    <row r="17" spans="1:9" ht="30" customHeight="1">
      <c r="A17" s="43">
        <v>4</v>
      </c>
      <c r="B17" s="138" t="s">
        <v>32</v>
      </c>
      <c r="C17" s="138"/>
      <c r="D17" s="138"/>
      <c r="E17" s="138"/>
      <c r="F17" s="138"/>
      <c r="G17" s="138"/>
      <c r="H17" s="138"/>
      <c r="I17" s="124"/>
    </row>
    <row r="18" spans="1:9" ht="31.5" customHeight="1">
      <c r="A18" s="43">
        <v>5</v>
      </c>
      <c r="B18" s="138" t="s">
        <v>95</v>
      </c>
      <c r="C18" s="138"/>
      <c r="D18" s="138"/>
      <c r="E18" s="138"/>
      <c r="F18" s="138"/>
      <c r="G18" s="138"/>
      <c r="H18" s="138"/>
      <c r="I18" s="124"/>
    </row>
    <row r="19" spans="1:9" ht="24.75" customHeight="1">
      <c r="A19" s="64">
        <v>6</v>
      </c>
      <c r="B19" s="154"/>
      <c r="C19" s="155"/>
      <c r="D19" s="155"/>
      <c r="E19" s="155"/>
      <c r="F19" s="155"/>
      <c r="G19" s="155"/>
      <c r="H19" s="156"/>
      <c r="I19" s="125"/>
    </row>
    <row r="20" spans="2:14" s="45" customFormat="1" ht="24.75" customHeight="1">
      <c r="B20" s="46"/>
      <c r="J20" s="47"/>
      <c r="N20" s="59"/>
    </row>
    <row r="22" spans="3:7" ht="24.75" customHeight="1">
      <c r="C22" s="173" t="s">
        <v>84</v>
      </c>
      <c r="D22" s="173"/>
      <c r="E22" s="173"/>
      <c r="F22" s="173"/>
      <c r="G22" s="173"/>
    </row>
    <row r="23" spans="3:7" ht="24.75" customHeight="1">
      <c r="C23" s="182" t="s">
        <v>73</v>
      </c>
      <c r="D23" s="182"/>
      <c r="E23" s="182"/>
      <c r="F23" s="182"/>
      <c r="G23" s="182"/>
    </row>
  </sheetData>
  <sheetProtection/>
  <mergeCells count="9">
    <mergeCell ref="B13:I13"/>
    <mergeCell ref="B15:H15"/>
    <mergeCell ref="B14:H14"/>
    <mergeCell ref="B16:H16"/>
    <mergeCell ref="C22:G22"/>
    <mergeCell ref="C23:G23"/>
    <mergeCell ref="B19:H19"/>
    <mergeCell ref="B17:H17"/>
    <mergeCell ref="B18:H18"/>
  </mergeCells>
  <printOptions/>
  <pageMargins left="0.3937007874015748" right="0.3937007874015748" top="0.3937007874015748" bottom="0.2" header="0.4" footer="0.17"/>
  <pageSetup fitToHeight="0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USK</cp:lastModifiedBy>
  <cp:lastPrinted>2019-02-11T12:57:51Z</cp:lastPrinted>
  <dcterms:created xsi:type="dcterms:W3CDTF">2013-03-15T11:26:36Z</dcterms:created>
  <dcterms:modified xsi:type="dcterms:W3CDTF">2019-02-11T13:14:39Z</dcterms:modified>
  <cp:category/>
  <cp:version/>
  <cp:contentType/>
  <cp:contentStatus/>
</cp:coreProperties>
</file>