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80" windowWidth="16380" windowHeight="7410" tabRatio="516" activeTab="0"/>
  </bookViews>
  <sheets>
    <sheet name="zestawienie ofert" sheetId="1" r:id="rId1"/>
  </sheets>
  <definedNames>
    <definedName name="_xlnm._FilterDatabase" localSheetId="0" hidden="1">'zestawienie ofert'!$A$3:$H$8</definedName>
  </definedNames>
  <calcPr fullCalcOnLoad="1"/>
</workbook>
</file>

<file path=xl/sharedStrings.xml><?xml version="1.0" encoding="utf-8"?>
<sst xmlns="http://schemas.openxmlformats.org/spreadsheetml/2006/main" count="14" uniqueCount="12">
  <si>
    <t>netto</t>
  </si>
  <si>
    <t>brutto</t>
  </si>
  <si>
    <t>KWOTA JAKĄ ZAMAWIAJĄCY PRZEZNACZA NA REALIZACJĘ ZAMÓWIENIA</t>
  </si>
  <si>
    <t>min. brutto</t>
  </si>
  <si>
    <t>nr pakietu</t>
  </si>
  <si>
    <t>gwarancja</t>
  </si>
  <si>
    <t>60 m-cy</t>
  </si>
  <si>
    <t>USK/DZP/PN-278/2018</t>
  </si>
  <si>
    <t>zysk</t>
  </si>
  <si>
    <t>1                                                         JARWIS SP z o.o., ul. Morelowa 6, 20-704 Lublin</t>
  </si>
  <si>
    <t>1a</t>
  </si>
  <si>
    <t>1b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</si>
</sst>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[$-415]d\ mmmm\ yyyy"/>
    <numFmt numFmtId="170" formatCode="#,##0.00&quot; &quot;[$zł-415];[Red]&quot;-&quot;#,##0.00&quot; &quot;[$zł-415]"/>
    <numFmt numFmtId="171" formatCode="#,##0.00\ &quot;zł&quot;"/>
    <numFmt numFmtId="172" formatCode="0.E+00"/>
    <numFmt numFmtId="173" formatCode="00\-000"/>
    <numFmt numFmtId="174" formatCode="#,##0.00_ ;[Red]\-#,##0.00\ "/>
    <numFmt numFmtId="175" formatCode="#,##0.00&quot; zł&quot;"/>
    <numFmt numFmtId="176" formatCode="_-* #,##0.00&quot; zł&quot;_-;\-* #,##0.00&quot; zł&quot;_-;_-* \-??&quot; zł&quot;_-;_-@_-"/>
  </numFmts>
  <fonts count="48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7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00B050"/>
      <name val="Arial"/>
      <family val="2"/>
    </font>
    <font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9" fontId="0" fillId="0" borderId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33" borderId="0" xfId="0" applyFill="1" applyAlignment="1">
      <alignment/>
    </xf>
    <xf numFmtId="0" fontId="45" fillId="33" borderId="0" xfId="0" applyFont="1" applyFill="1" applyAlignment="1">
      <alignment/>
    </xf>
    <xf numFmtId="0" fontId="21" fillId="0" borderId="0" xfId="0" applyFont="1" applyAlignment="1">
      <alignment/>
    </xf>
    <xf numFmtId="2" fontId="22" fillId="34" borderId="0" xfId="0" applyNumberFormat="1" applyFont="1" applyFill="1" applyAlignment="1">
      <alignment horizontal="center" wrapText="1"/>
    </xf>
    <xf numFmtId="2" fontId="22" fillId="34" borderId="10" xfId="0" applyNumberFormat="1" applyFont="1" applyFill="1" applyBorder="1" applyAlignment="1">
      <alignment horizontal="center" wrapText="1"/>
    </xf>
    <xf numFmtId="2" fontId="21" fillId="34" borderId="11" xfId="0" applyNumberFormat="1" applyFont="1" applyFill="1" applyBorder="1" applyAlignment="1">
      <alignment horizontal="center"/>
    </xf>
    <xf numFmtId="2" fontId="21" fillId="34" borderId="10" xfId="0" applyNumberFormat="1" applyFont="1" applyFill="1" applyBorder="1" applyAlignment="1">
      <alignment horizontal="center"/>
    </xf>
    <xf numFmtId="2" fontId="22" fillId="7" borderId="12" xfId="0" applyNumberFormat="1" applyFont="1" applyFill="1" applyBorder="1" applyAlignment="1">
      <alignment horizontal="center" vertical="center"/>
    </xf>
    <xf numFmtId="2" fontId="22" fillId="7" borderId="13" xfId="0" applyNumberFormat="1" applyFont="1" applyFill="1" applyBorder="1" applyAlignment="1">
      <alignment horizontal="center" vertical="center"/>
    </xf>
    <xf numFmtId="2" fontId="22" fillId="7" borderId="13" xfId="0" applyNumberFormat="1" applyFont="1" applyFill="1" applyBorder="1" applyAlignment="1">
      <alignment horizontal="center" vertical="center" wrapText="1"/>
    </xf>
    <xf numFmtId="2" fontId="22" fillId="35" borderId="10" xfId="0" applyNumberFormat="1" applyFont="1" applyFill="1" applyBorder="1" applyAlignment="1">
      <alignment horizontal="center" wrapText="1"/>
    </xf>
    <xf numFmtId="4" fontId="46" fillId="6" borderId="10" xfId="0" applyNumberFormat="1" applyFont="1" applyFill="1" applyBorder="1" applyAlignment="1">
      <alignment horizontal="right"/>
    </xf>
    <xf numFmtId="4" fontId="46" fillId="6" borderId="14" xfId="0" applyNumberFormat="1" applyFont="1" applyFill="1" applyBorder="1" applyAlignment="1">
      <alignment horizontal="right"/>
    </xf>
    <xf numFmtId="4" fontId="21" fillId="6" borderId="10" xfId="0" applyNumberFormat="1" applyFont="1" applyFill="1" applyBorder="1" applyAlignment="1">
      <alignment/>
    </xf>
    <xf numFmtId="0" fontId="21" fillId="6" borderId="10" xfId="0" applyNumberFormat="1" applyFont="1" applyFill="1" applyBorder="1" applyAlignment="1">
      <alignment horizontal="center"/>
    </xf>
    <xf numFmtId="4" fontId="21" fillId="6" borderId="10" xfId="0" applyNumberFormat="1" applyFont="1" applyFill="1" applyBorder="1" applyAlignment="1">
      <alignment horizontal="right"/>
    </xf>
    <xf numFmtId="4" fontId="47" fillId="6" borderId="10" xfId="0" applyNumberFormat="1" applyFont="1" applyFill="1" applyBorder="1" applyAlignment="1">
      <alignment/>
    </xf>
    <xf numFmtId="0" fontId="21" fillId="36" borderId="10" xfId="0" applyNumberFormat="1" applyFont="1" applyFill="1" applyBorder="1" applyAlignment="1">
      <alignment horizontal="right"/>
    </xf>
    <xf numFmtId="4" fontId="21" fillId="35" borderId="10" xfId="0" applyNumberFormat="1" applyFont="1" applyFill="1" applyBorder="1" applyAlignment="1">
      <alignment horizontal="right"/>
    </xf>
    <xf numFmtId="4" fontId="22" fillId="36" borderId="10" xfId="0" applyNumberFormat="1" applyFont="1" applyFill="1" applyBorder="1" applyAlignment="1">
      <alignment horizontal="center"/>
    </xf>
    <xf numFmtId="2" fontId="21" fillId="34" borderId="10" xfId="0" applyNumberFormat="1" applyFont="1" applyFill="1" applyBorder="1" applyAlignment="1">
      <alignment horizontal="center" vertical="center"/>
    </xf>
    <xf numFmtId="4" fontId="22" fillId="36" borderId="10" xfId="0" applyNumberFormat="1" applyFont="1" applyFill="1" applyBorder="1" applyAlignment="1">
      <alignment horizontal="right"/>
    </xf>
    <xf numFmtId="4" fontId="21" fillId="33" borderId="10" xfId="0" applyNumberFormat="1" applyFont="1" applyFill="1" applyBorder="1" applyAlignment="1">
      <alignment horizontal="right"/>
    </xf>
    <xf numFmtId="0" fontId="22" fillId="37" borderId="10" xfId="0" applyNumberFormat="1" applyFont="1" applyFill="1" applyBorder="1" applyAlignment="1">
      <alignment horizontal="center"/>
    </xf>
    <xf numFmtId="0" fontId="22" fillId="36" borderId="10" xfId="0" applyNumberFormat="1" applyFont="1" applyFill="1" applyBorder="1" applyAlignment="1">
      <alignment horizontal="center"/>
    </xf>
    <xf numFmtId="0" fontId="21" fillId="33" borderId="10" xfId="0" applyNumberFormat="1" applyFont="1" applyFill="1" applyBorder="1" applyAlignment="1">
      <alignment horizontal="right"/>
    </xf>
    <xf numFmtId="0" fontId="22" fillId="34" borderId="15" xfId="0" applyNumberFormat="1" applyFont="1" applyFill="1" applyBorder="1" applyAlignment="1">
      <alignment horizontal="center" vertical="center" wrapText="1"/>
    </xf>
    <xf numFmtId="0" fontId="22" fillId="34" borderId="16" xfId="0" applyNumberFormat="1" applyFont="1" applyFill="1" applyBorder="1" applyAlignment="1">
      <alignment horizontal="center" vertical="center" wrapText="1"/>
    </xf>
    <xf numFmtId="0" fontId="21" fillId="34" borderId="14" xfId="0" applyNumberFormat="1" applyFont="1" applyFill="1" applyBorder="1" applyAlignment="1">
      <alignment horizontal="center" vertical="center" wrapText="1"/>
    </xf>
    <xf numFmtId="2" fontId="21" fillId="38" borderId="0" xfId="0" applyNumberFormat="1" applyFont="1" applyFill="1" applyBorder="1" applyAlignment="1">
      <alignment horizontal="center" vertical="center" wrapText="1"/>
    </xf>
    <xf numFmtId="0" fontId="21" fillId="0" borderId="17" xfId="0" applyFont="1" applyBorder="1" applyAlignment="1">
      <alignment horizontal="center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 1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"/>
  <sheetViews>
    <sheetView tabSelected="1" zoomScalePageLayoutView="0" workbookViewId="0" topLeftCell="A1">
      <pane xSplit="1" topLeftCell="B1" activePane="topRight" state="frozen"/>
      <selection pane="topLeft" activeCell="A1" sqref="A1"/>
      <selection pane="topRight" activeCell="B12" sqref="B12"/>
    </sheetView>
  </sheetViews>
  <sheetFormatPr defaultColWidth="9.140625" defaultRowHeight="12.75"/>
  <cols>
    <col min="1" max="1" width="8.57421875" style="0" customWidth="1"/>
    <col min="2" max="2" width="11.7109375" style="0" customWidth="1"/>
    <col min="3" max="3" width="12.00390625" style="0" customWidth="1"/>
    <col min="4" max="4" width="10.00390625" style="0" customWidth="1"/>
    <col min="5" max="5" width="9.7109375" style="0" customWidth="1"/>
    <col min="6" max="6" width="10.00390625" style="0" customWidth="1"/>
    <col min="7" max="7" width="9.8515625" style="0" customWidth="1"/>
    <col min="8" max="8" width="9.00390625" style="0" customWidth="1"/>
  </cols>
  <sheetData>
    <row r="1" spans="1:8" ht="15">
      <c r="A1" s="3" t="s">
        <v>7</v>
      </c>
      <c r="B1" s="3"/>
      <c r="C1" s="3"/>
      <c r="D1" s="3"/>
      <c r="E1" s="3"/>
      <c r="F1" s="3"/>
      <c r="G1" s="3"/>
      <c r="H1" s="3"/>
    </row>
    <row r="2" spans="1:8" ht="73.5" customHeight="1">
      <c r="A2" s="4" t="s">
        <v>4</v>
      </c>
      <c r="B2" s="30" t="s">
        <v>2</v>
      </c>
      <c r="C2" s="31"/>
      <c r="D2" s="27" t="s">
        <v>9</v>
      </c>
      <c r="E2" s="28"/>
      <c r="F2" s="29"/>
      <c r="G2" s="5" t="s">
        <v>3</v>
      </c>
      <c r="H2" s="5" t="s">
        <v>8</v>
      </c>
    </row>
    <row r="3" spans="1:8" ht="17.25" customHeight="1">
      <c r="A3" s="6"/>
      <c r="B3" s="7" t="s">
        <v>0</v>
      </c>
      <c r="C3" s="21" t="s">
        <v>1</v>
      </c>
      <c r="D3" s="8" t="s">
        <v>0</v>
      </c>
      <c r="E3" s="9" t="s">
        <v>1</v>
      </c>
      <c r="F3" s="10" t="s">
        <v>5</v>
      </c>
      <c r="G3" s="11"/>
      <c r="H3" s="11"/>
    </row>
    <row r="4" spans="1:8" s="1" customFormat="1" ht="15">
      <c r="A4" s="24" t="s">
        <v>10</v>
      </c>
      <c r="B4" s="12"/>
      <c r="C4" s="13"/>
      <c r="D4" s="14"/>
      <c r="E4" s="14"/>
      <c r="F4" s="15"/>
      <c r="G4" s="14"/>
      <c r="H4" s="14"/>
    </row>
    <row r="5" spans="1:8" s="1" customFormat="1" ht="15">
      <c r="A5" s="24" t="s">
        <v>11</v>
      </c>
      <c r="B5" s="16"/>
      <c r="C5" s="16"/>
      <c r="D5" s="14"/>
      <c r="E5" s="14"/>
      <c r="F5" s="15"/>
      <c r="G5" s="14"/>
      <c r="H5" s="14"/>
    </row>
    <row r="6" spans="1:9" s="1" customFormat="1" ht="15">
      <c r="A6" s="24">
        <v>2</v>
      </c>
      <c r="B6" s="16"/>
      <c r="C6" s="16"/>
      <c r="D6" s="14"/>
      <c r="E6" s="14"/>
      <c r="F6" s="15"/>
      <c r="G6" s="14"/>
      <c r="H6" s="17"/>
      <c r="I6" s="2"/>
    </row>
    <row r="7" spans="1:9" s="1" customFormat="1" ht="15">
      <c r="A7" s="25">
        <v>4</v>
      </c>
      <c r="B7" s="19">
        <f>C7/1.08</f>
        <v>57999.99999999999</v>
      </c>
      <c r="C7" s="19">
        <v>62640</v>
      </c>
      <c r="D7" s="23">
        <v>50000</v>
      </c>
      <c r="E7" s="23">
        <v>54750</v>
      </c>
      <c r="F7" s="26" t="s">
        <v>6</v>
      </c>
      <c r="G7" s="23">
        <f>E7</f>
        <v>54750</v>
      </c>
      <c r="H7" s="23">
        <f>C7-G7</f>
        <v>7890</v>
      </c>
      <c r="I7" s="2"/>
    </row>
    <row r="8" spans="1:9" s="1" customFormat="1" ht="15">
      <c r="A8" s="18"/>
      <c r="B8" s="22">
        <f>SUM(B4:B7)</f>
        <v>57999.99999999999</v>
      </c>
      <c r="C8" s="22">
        <f aca="true" t="shared" si="0" ref="C8:H8">SUM(C4:C7)</f>
        <v>62640</v>
      </c>
      <c r="D8" s="22">
        <f t="shared" si="0"/>
        <v>50000</v>
      </c>
      <c r="E8" s="22">
        <f t="shared" si="0"/>
        <v>54750</v>
      </c>
      <c r="F8" s="20"/>
      <c r="G8" s="22">
        <f t="shared" si="0"/>
        <v>54750</v>
      </c>
      <c r="H8" s="22">
        <f t="shared" si="0"/>
        <v>7890</v>
      </c>
      <c r="I8" s="2"/>
    </row>
  </sheetData>
  <sheetProtection/>
  <autoFilter ref="A3:H8"/>
  <mergeCells count="2">
    <mergeCell ref="D2:F2"/>
    <mergeCell ref="B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asmirska</dc:creator>
  <cp:keywords/>
  <dc:description/>
  <cp:lastModifiedBy>Paulina Liszyk</cp:lastModifiedBy>
  <cp:lastPrinted>2018-08-14T06:53:42Z</cp:lastPrinted>
  <dcterms:created xsi:type="dcterms:W3CDTF">2010-04-16T08:33:21Z</dcterms:created>
  <dcterms:modified xsi:type="dcterms:W3CDTF">2018-10-08T12:38:21Z</dcterms:modified>
  <cp:category/>
  <cp:version/>
  <cp:contentType/>
  <cp:contentStatus/>
</cp:coreProperties>
</file>