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71" activeTab="0"/>
  </bookViews>
  <sheets>
    <sheet name="1" sheetId="1" r:id="rId1"/>
    <sheet name="2" sheetId="2" r:id="rId2"/>
    <sheet name="3" sheetId="3" r:id="rId3"/>
    <sheet name="4" sheetId="4" r:id="rId4"/>
    <sheet name="5" sheetId="5" r:id="rId5"/>
    <sheet name="6" sheetId="6" r:id="rId6"/>
    <sheet name="6a"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0a"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s>
  <definedNames>
    <definedName name="Excel_BuiltIn__FilterDatabase_1">#REF!</definedName>
    <definedName name="_xlnm.Print_Area" localSheetId="0">'1'!$A$1:$K$6</definedName>
    <definedName name="_xlnm.Print_Area" localSheetId="20">'20'!$A$1:$K$5</definedName>
    <definedName name="_xlnm.Print_Area" localSheetId="21">'20a'!$A$1:$K$5</definedName>
    <definedName name="_xlnm.Print_Area" localSheetId="32">'31'!$A$1:$K$6</definedName>
    <definedName name="_xlnm.Print_Area" localSheetId="35">'34'!$A$1:$K$5</definedName>
    <definedName name="_xlnm.Print_Area" localSheetId="36">'35'!$A$1:$K$5</definedName>
    <definedName name="_xlnm.Print_Area" localSheetId="37">'36'!$A$1:$K$5</definedName>
    <definedName name="_xlnm.Print_Area" localSheetId="39">'38'!$A$1:$K$6</definedName>
    <definedName name="_xlnm.Print_Area" localSheetId="40">'39'!$A$1:$K$6</definedName>
    <definedName name="_xlnm.Print_Area" localSheetId="43">'42'!$A$1:$K$7</definedName>
    <definedName name="_xlnm.Print_Area" localSheetId="44">'43'!$A$1:$K$6</definedName>
    <definedName name="_xlnm.Print_Area" localSheetId="9">'9'!$A$1:$K$6</definedName>
  </definedNames>
  <calcPr fullCalcOnLoad="1"/>
</workbook>
</file>

<file path=xl/sharedStrings.xml><?xml version="1.0" encoding="utf-8"?>
<sst xmlns="http://schemas.openxmlformats.org/spreadsheetml/2006/main" count="754" uniqueCount="146">
  <si>
    <t xml:space="preserve">1. Okluder o budowie dwóch dysków, wykonany z nitinolu pokrytego azotkiem tytanu.                                                                                                                                                      2. Dyski okludera połączone cylindryczną talią odpowiadającą rozmiarowi ubytku.                                                                                               3. Samocentralizacja okludera w ubytku.                                                                                  4. Mechanizm zamknięcia ubytku poprzez wypełnienie otworu przez część środkową okludera.
5. Zakres  średnic części środkowej okludera od 6 do 42 mm, umożliwiający
zamykanie małych, średnich, dużych i bardzo dużych /do 36-42 mm/  ubytków. Wymagana jest dostępność okluderów o wielkościach części środkowej rosnących co 2mm.
6. Możliwość zamknięcia ubytków przednio-górnych, bez rąbka aortalnego                                                                                                           7. W przypadku nieprawidłowego miejsca otwarcia dysków  okludera,
czy nieprawidłowego wszczepienia, możliwość ponownego załadowania okludera do koszulki dostarczającej i ponownego wszczepienia w 
przegrodę bez konieczności usuwania systemu z serca.
8. Zestaw składający się z :• Okluder,• System uwalniający do zamykania ubytków międzyprzedsionkowych typu drugiego• Cewnik balonowy do pomiaru wielkości ubytku• Prowadnik 0.035 typu exchange o wzmożonej sztywnoś
9. Możliwość wprowadzenia implantu przez koszulki dostarczające /delivery sheat/ o wielkości:• od 6 mm do 10 mm    - koszulka 7F,• 12 mm -  koszulka 8F,• od 14 mm do 18 mm -  koszulka 9F,• od 20 mm do 22 mm -  koszulka 10F,• od 24 mm do 32 mm - koszulka 12F,• od 34 mm do 42 mm – koszulka 14F,dla implantów  o średnicach części środkowej </t>
  </si>
  <si>
    <t>1. Okluder wykonany z nitinolu pokrytego azotkiem tytanu. 
2. Samocentralizacja okludera w ubytku.
3. Mechanizm zamknięcia ubytku poprzez wypełnienie otworu przez część środkową okludera.
4. Zakres  średnic części środkowej okludera od 4 do 24 mm i dostępnych długościach  „talii” 3mm i 7mm umożliwiający zamykanie małych, średnich, dużych i bardzo dużych ubytków.                                                                                               5. W przypadku nieprawidłowego miejsca otwarcia dysków  okludera, czy nieprawidłowego wszczepienia, możliwość ponownego załadowania okludera do koszulki dostarczającej i ponownego wszczepienia w przegrodę bez konieczności usuwania systemu z serca.                                                                  6. Zestaw składający się z :
• Okluder
• System uwalniający do zamykania ubytków międzykomorowych
• Cewnik balonowy do pomiaru wielkości ubytku
• Prowadnik 0.035 typu exchange o wzmożonej sztywności</t>
  </si>
  <si>
    <t>Złącze wysokiego ciśnienia do wkładu strzykawki automatycznej MEDRAD MARK PROVIS, wytrzymały przy ciśnieniu do 1200 PSI</t>
  </si>
  <si>
    <t>Zestaw strzykawkowy kompatybilny z urządeniem Medrad Mark V o pojemności strzykawek 150 i 200ml</t>
  </si>
  <si>
    <t xml:space="preserve">• cewnik pokryty paklitakselem bez nośnika polimerowego, Ilość substancji czynnej 3µg/mm²,  profil balonu ≤0.026’’ przy średnicy 3.0 mm, ciśnienie nominalne max 7 atm., RBP minimum 12 atm., długość minimum 138 cm, kompatybilny z cewnikiem prowadzącym 5F, przedział średnic balonu od 2.5 mm do 4.0 mm (min. 4), dostępne długości 10, 15, 17, 20, 26, 30 mm ( minimum 6 długości ), profil wejścia ≤ 0,017’’, TLR poniżej 7% w minimum rocznej obserwacji .  </t>
  </si>
  <si>
    <t xml:space="preserve">cewnikiem o pojedynczym świetle typu monorail przeznaczonym do użytkowania ze standardowymi prowadnikami o średnicy 0,014 cala ( 0,36 mm) w naczyniach tętniczych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</si>
  <si>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 xml:space="preserve">Prowadniki do pomiaru FFR kompatybilne z urządzeniem RADI </t>
  </si>
  <si>
    <t>Mikrocewnik posiadający dwa kanały dla guidewire
Dostępny w wersjach 0.014" RX i 0.014" OTW; 0.014" RX i 0.023" OTW; dwa kanały 0,014" RX
Kompatybilność z cewnikiem prowadzącym ≥6F
Światło wewnętrzne kanału RX 0.017" (0.43mm) - dla wszystkich wersji
Światło wewnętrzne kanału OTW - 0.018" (0.46mm) lub 0.023" (0.58mm) - w zależności od wersji
Maksymalna średnica zewnętrzna cewnika 4F
Końcówka (distal tip) 2F, długość 12mm
Długość użytkowa 135 cm
Długość segmentu RX w przedziale 20-24 cm (w zależności od wersji)
Znaczniki pozycjonujące umieszczone odpowiednio 95 i 105 cm od końca dystalnego cewnika</t>
  </si>
  <si>
    <t>Cewnik przedłużający dla cewnika prowadzącego
Dostępny w średnicach 5,5F, 6F, 7F oraz 8F do zastosowania odpowiednio z cewnikami prowadzącymi 6F, 7F i 8F
Zmniejszający światło cewnika o max. 1F
Konstrukcja umożliwiająca wprowadzenie i kontynuację zabiegu przez Y-konektor połączony z cewnikiem – matką
Możliwość szybkiej wymiany po prowadniku angioplastycznym o długości 180 cm
Miękki, elastyczny i atraumatyczny silikonowy koniec roboczy cewnika
Długość użytkowa 150 cm
Długość przedłużającego segmentu RX - 25 cm
Dystalne umieszczony marker dobrze widoczny w skopii
Światło wewnętrzne 0,051" (dla cewnika 5,5F), 0,056" (dla cewnika 6F), 0,062" (dla cewnika 7F), 0,071" (dla cewnika 8F)</t>
  </si>
  <si>
    <t>Mikrocewnik do CTO 
•  mikrocewnik wykonany ze stali
•  szaft gwintowany pozwalający na wkręcanie mikrocewnika w trudne zmiany
•  długość użytkowa szaftu 135cm
•  szaft taperowany: średnica końcówki 1,8F, średnica szaftu 2,1F
•  kompatybilny z prowadnikiem 0,014”
•  posiada system bezpieczeństwa zapobiegający ukręceniu się cewnika w pacjencie
•  średnica wewnętrzna szaftu 0,018”, średnica wewnętrzna końcówki 0,016”
•  marker platynowy na końcówce dystalnej zapewniający dobrą widoczność w skopii</t>
  </si>
  <si>
    <t xml:space="preserve">1. Okluder o budowie dwóch dysków, wykonany z nitinolu pokrytego azotkiem tytanu.                                                                                                                                                      2. Dyski okludera połączone cylindryczną talią                            3. Samocentralizacja okludera w ubytku.                                                                                  4. Mechanizm zamknięcia ubytku poprzez wypełnienie otworu przez część środkową okludera.
5. Zakres  średnic dysków od 18 do 35mm umożliwiający
zamykanie róznych długości kanałów PFO .
6. W przypadku nieprawidłowego miejsca otwarcia dysków  okludera,
czy nieprawidłowego wszczepienia, możliwość ponownego załadowania okludera do koszulki dostarczającej i ponownego wszczepienia w 
przegrodę bez konieczności usuwania systemu z serca.
7. Zestaw składający się z :• Okluder,• System uwalniający do zamykania PFO                                                                                  8. Możliwość wprowadzenia implantu przez koszulki dostarczające /delivery sheat/ o wielkości: od  8 do 12 F </t>
  </si>
  <si>
    <t xml:space="preserve">pakiet nr 1 – Cewniki balonowe do angioplastyki wieńcowej </t>
  </si>
  <si>
    <t>L.P.</t>
  </si>
  <si>
    <t>SPECYFIKACJA</t>
  </si>
  <si>
    <t>J.M.</t>
  </si>
  <si>
    <t>1. Cewniki balonowe wieńcowe typu semi-compliant                        
• typ: “rapid exchange” i OTW ( w całym wymaganym przedziale średnic)
• ciśnienie nominalne 6 - 8 atm 
• ciśnienie RBP 12-14 atm.
• profil balonu ≤ 0,023” przy średnicy 3,0mm 
• profil balonu ≤ 0,020” przy średnicy 1,25mm
• obecność w ofercie cewników balonowych o średnicy 1,25 mm i 1,5 mm przeznaczonych do udrożnień trudnych zmian
• dla balonów o średnicy 1,25mm i 1,5mm - obecność jednego markera
• profil wejścia końcówki balonu ≤  0,016”
• końcówka w połączeniu z niskim profilem powinna zapewniać łatwość przejścia przez ciasne, kręte i zwapniałe zmiany w naczyniach
• udokumentowana możliwość wykonywania zabiegu metodą „kissing balloon” przy użyciu cewnika prowadzącego 6F przy jakiejkolwiek kombinacji balonów do średnicy 3,5 mm 
• wymagane średnice balonu od 1,25 do 4,0 mm 
• dla średnic od 2,0 do 4,0 mm skok średnicy balonu co 0,25 mm
• wymagane długości od 6,0 do 30,0 mm</t>
  </si>
  <si>
    <t>szt</t>
  </si>
  <si>
    <t>2. Cewniki balonowe wieńcowe typu non-compliant             • typ: “rapid exchange”
• średnice balonu (mm): 2,0; 2,25; 2,5; 2,75; 3,0; 3,25; 3,5; 3,75; 4,0; 4,5; 5,0 mm
• różne długości balonu: 6; 9, 12, 15, 21, 27 mm
• typ balonu “non-compliant”
• trwałość kształtu – nie odkształca się po pierwszym wypełnieniu
• nominal pressure 10 atm. 
• rated burst pressure 18 atm. 
• distal shaft 2,4F/2,6F, proximal shaft 1,9F (dla cewników o śr. 2,0-3,75 mm)
• distal shaft 3,0F, proximal shaft 1,9F (dla cewników o śr. 4,0-5,0 mm)
• długość użytkowa cewnika 142 cm
• crossing profile (dla balonu 3,0 mm) – 0,026” dla rozmiaru 2,0 mm – 0,024”
• entry profile 0,016”
• cewnik balonowy przeznaczony do doprężania stentów</t>
  </si>
  <si>
    <t xml:space="preserve">RAZEM: </t>
  </si>
  <si>
    <t>Komis</t>
  </si>
  <si>
    <t>NAZWA ASORTYMENTU</t>
  </si>
  <si>
    <t>komis</t>
  </si>
  <si>
    <t>Cewnik balonowy tnący :
a)konstrukcja spiralnego ostrza
b) cewnik balonowy typu semi-compliant
c) dostępne srednice 2,0; 2,5; 3,0; 3,5 mm 
d) dostępne długosci 10; 15; 20mm
e)  ciśnienie nominalne 8 atm.
f) ciśnienie RBP 18 atm. dla balonu 3,0mm</t>
  </si>
  <si>
    <t>Stenty „kobaltowo-chromowe” o budowie ciągłej sinusoidalnej
a) konstrukcja typu – open cells
b) prążki (struts) cienkie – o średnicy 0,0036 cala
c) skrócenie stentu przy implantacji poniżej 2% (dla 3,0)
d) dobra widoczność w skopii
e) długości stentów w zakresie 8-30 mm
f) zakres średnicy stentów 2,25; 2,5; 2,75; 3,0; 3,5; 4,0; mm
g) średnica proksymalnego odcinka balonu (proximal shaft)  2,1 F
h) średnica dystalnego odcinka balonu (distal shaft)  2,7 F
i) profil stentu na balonie (dla 3,0  - 0,041 cala)
j) ciśnienie nominalne 9 atm, RBP 16 atm, ciśnienie max. 18 atm
k) system doprowadzający typu monorail</t>
  </si>
  <si>
    <t>Stenty na balonie do naczyń nerkowych kobaltowo-chromowy, system RX, kompatybilne z introduktorem 5F dla wszystkich rozmiarów, dlugość 12-18mm, średnice 4,0-7,0mm co 0,5mm; niski profil stentu, cisnienie RBP 14 atm., kompatybilny z prowadnikiem 0,014", wysoka siła radialna</t>
  </si>
  <si>
    <t>Okluder dedykowany do zamykania przecieków około zastawkowych o konstrukcji nitynowej z zakładką materiałową wewnątrz okludera zmniejszającą przepływ, dostepny w przekroju kwadratowym i prostokatnym, w zestawie z urządzeniem popychającym i koszulką dostarczającą.Kwadratowy: 4,5,6,7 mm, prostokatny:4,6,8,10,12,14,16,18mm</t>
  </si>
  <si>
    <t xml:space="preserve">Konstrukcja oparta na siatce nitinolowej, wielowarstwowa , zapewniajaca samorozpreżenie się urzadzenia w naczyniach. Średnica korka w zakresie 3-22 mm. </t>
  </si>
  <si>
    <t>Stent nitinolowy samorozprężalny do naczyń wieńcowych, pokrywany lekiem antymitotycznym, posiadający możliwość rozłączania oczek w celu dobrego dostepu do bocznic. Dostępne długości 17, 22 i 27 mm , średnice stentów 2,5-4,5 mm z możliwością maksymalnego rozszerzenia stentu do średnicy 6,5 mm</t>
  </si>
  <si>
    <t>Prowadniki do angioplastyki :
a) średnica 0.014’’
b) dostępne z zakończeniami prostymi i „J”
c) wysokie własności „pushability” i „crossability” prowadnika
d) dobra widoczność końcówki w skopii
e) szeroka gama prowadników od bardzo miękkich do bardzo twardych - co najmniej 20
f) prowadniki o długości 190cm i 300cm
g) dostępność powłoki hydrofilnej i hydrofobowej na całej długości
h) dostępne prowadniki z taperowanym tipem 0,009”
i) markery do oceny długości i odległości zmian</t>
  </si>
  <si>
    <t xml:space="preserve">Prowadniki do angioplastyki
a) średnica 0.014’’
b) wysokie własności „pushability” i „crossability” prowadnika
c) dobra widoczność końcówki w skopii                 
d)sztywność końcówki roboczej 0,5g lub 0,7g     
e) dostępne z zakończeniami prostymi i „J”
f) prowadniki o długości 180 i 300 cm 
g) dostępność extension wire
h)pokrycie hydrofilne na końcówce roboczej oraz pokrycie mieszane hydrofobowo-hydrofilne          
i)rdzeń prowadnika wykonane z jednego kawałka drutu           </t>
  </si>
  <si>
    <t xml:space="preserve">Cewniki prowadzące do angioplastyki                                                                                                                                                                                                                              • duża średnica wewnętrzna –     
      0,058”-5F; 
      0,071”-6F; 
      0,081”-7F;
      0,090”–8F      
• oferowane średnice: 5F, 6F, 7F, 8F, 9F
• dostępne długości : 80, 85, 90, 95, 100, 110, 120 cm
• metalowe zbrojenie zachowujące niezmienne światło wewnątrz  na całej długości cewnika
• miękka atraumatyczna końcówka + marker widoczny w skopii,
• stabilność krzywizny w temp. 37 °C przez okres całego zabiegu
• odporność na skręcanie i załamania
• dobra pamięć kształtu
• dobra manewrowalność
• wysoka trwałość cewnika
• pełna gama krzywizn typowych i nietypowych minimum 85 w każdej średnicy : Judkins L&amp;R, Amplatz J&amp;R, Femoral J&amp;R, Multipurpose, Bypass, Extra Back Up L&amp;R, MAC – Multi Aortic Curve, Champ – umożliwiająca dostęp z nakłucia tętnicy udowej, promieniowej, ramieniowej, dojście do by-passów jak i innych nietypowych odejść naczyń 
• Możliwość zamówienia cewników z otworami bocznymi i z modyfikowanymi końcówkami </t>
  </si>
  <si>
    <t>Strzykawki ciśnieniowe - medflator                                                                                                                                                                                                                                  • maksymalne ciśnienie - 30 atm 
• strzykawka o pojemności 20 ml 
• mechanizm precyzyjnego zwiększania ciśnienia w balonie
• budowa strzykawki umożliwia precyzyjne wykonanie inflacji jak i szybkiej deflacji
• posiada zabezpieczenie przed niekontrolowaną deflacją
• ergonomiczna rękojeść typu pistoletowego - łatwość i wygodna w obsłudze 
• tarcza manometru pokryta substancją luminescencyjną – możliwość generowania precyzyjnych ciśnień w zaciemnionym pomieszczeniu.
• czytelna tarcza manometru – zwiększanie skali ciśnień co 1 atm.
• wykonana z przezroczystego materiału
• wyposażona w dren długości  co najmniej 27 cm.</t>
  </si>
  <si>
    <t>SZT</t>
  </si>
  <si>
    <t>Konektor Y, ergonomiczny ksztalt dostosowany do dłoni, mozliwośc obsługi jednoręcznej przez naciśnieęcie przycisku, mozliwośc pracy manewrowania drutem i cewnikiem przy zamknietej zastawce. Posiadający zintegrowany dren 15-20cm zakończony kranikiem</t>
  </si>
  <si>
    <t>Prowadniki diagnostyczne hydrofilne
a. długość 150cm, 260cm
b. średnica 0,025-0,038cala 
c. kształt zakończenia: “J” oraz prosty, 
d. miękka atraumatyczna końcówka
e. konstrukcja prowadnika umożliwiająca użycie typowej igły anestezjologicznej 
f. dobra widoczność w skopii
g. rdzeń nitinolowy
h. powłoka hydrofilna na całej długości</t>
  </si>
  <si>
    <t>Prowadniki diagnostyczne pokryte teflonem
a. długość 150cm, 300cm
b. średnica 0,025-0,038cala 
c. kształt zakończenia: “J” oraz prosty, 
d. miękka atraumatyczna końcówka
e. konstrukcja prowadnika umożliwiająca użycie typowej igły anestezjologicznej 
f. dobra widoczność w skopii</t>
  </si>
  <si>
    <t>Cewniki diagnostyczne:
a) średnice 5F i 6F
b) długość 100 i 125cm
c) krzywizny:  Judkins do lewej i prawej tętnicy wieńcowej: 3,5; 4,0 ; 4,5; 5,0; 6,0; Amplatz do lewej tętnicy wieńcowej 1; 2; 3;  Amplatz do prawej tętnicy wieńcowej 1; 2 lub wersje modyfikowane; „Pig-tail” standardowy i „angled”; cewnik do tętnicy piersiowej; cewnik typu “multipurpose”; “Bypassografy” prawe i lewe, cewniki do diagnostyki z dostępu przez tętnicę promieniową
d) światło wewnętrzne cewnika:
e) dla cewnika 5F min 0,047cala
f)      dla cewnika 6F min 0,056 cala
g) atraumatyczna końcówka dobrze widoczna w skopii
h) wysokie właściwości „torqability” cewnika
i) przepływ min. 35ml/sec</t>
  </si>
  <si>
    <t xml:space="preserve">-  Prowadniki o wzmożonej sztywności, stalowe, pokryte PTFE
- końcówka prowadnika w kształcie J, długość 1,5mm
- grubość prowadnika 0,035cala
- długość prowadnika 260cm
- 5cm miękki segment na początku prowadnika  </t>
  </si>
  <si>
    <t xml:space="preserve">• Cewnik przeznaczony do użycia w systemie krążenia wieńcowego i obwodowego, łącznie z pomostami aortalno-wieńcowymi
• Cewnik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oraz zestawów o średnicy zewnętrznej max. 0,078"  kompatybilnych z cewnikiem prowadzącym 7F (0,080")
• Światło aspiracyjne min. 0,043” dla systemu kompatybilnego z cewnikiem prowadzącym 6F, oraz min. 0,050" dla systemu kompatybilnego z cewnikiem prowadzącym 7F.
• Wskaźnik przepływu aspiracji min. 52 cc/min (dla systemu kompatybilnego z cewnikiem prowadzącym 6F) oraz min. 92cc/min (dla systemu kompatybilnego z cewnikiem prowadzącym 7F)
• Długość cewnika aspiracyjnego kompatybilnego z cewnikiem prowadzącym 6F minimum 140 cm i długość cewnika aspiracyjnego kompatybilnego z cewnikiem prowadzącym 7F minimum 145cm
• Typu Rapid Exchange współpracujące z prowadnikiem 0,014”
• Systemy kompatybilne z cewnikiem prowadzącym: 6F i 7F
• Obecność w ofercie cewników ze sztyletem zapobiegającym zjawiskowi załamywania cewnika.
• Obecność w ofercie cewników z markerami rozlokowanymi na szafcie cewnika                                     
• W komplecie powinien znajdować się:
1. 6F - cewnik aspiracyjny, dwie strzykawki 30 cc, jeden koszyczek, przedłużacz z kranikiem
2. 7F - cewnik aspiracyjny, dwie strzykawki 20 cc, dwa koszyczki, przedłużacz z kranikiem
</t>
  </si>
  <si>
    <t>Introducery dotętnicze zbrojone:
1. średnicy 5-11F i długośći 11-80cm
2. dostosowane do prowadników 0,035” 
3. ramię boczne z kranikiem</t>
  </si>
  <si>
    <t>Opaski:
a. Wykonane z przezroczystego materiału
b. Ucisk na tętnice przez 2 nadmuchiwane balony
c. Długość opaski 24cm i 29cm</t>
  </si>
  <si>
    <t>urządzenie zamykające miejsce po wkłuciu w tętnicy udowej w zakresie 5-8F.
 -zamknięcie obustronnie (od wewnątrzy i zewnątrz tętnicy)  za pomocą bioabsorbowalnych  materiałów</t>
  </si>
  <si>
    <t>Jednorazowe cewniki wraz z wiertłem do rotablacji kompatybilna z konsolą do rotablacji firmy Boston Scientific; Srednice wierteł od 1,25mm; 1.50mm; 1.75 mm; 2.00mm; 2.15mm; 2.25mm; 2.38mm; 2.50mm</t>
  </si>
  <si>
    <t xml:space="preserve">Sprzęt do usuwania ciał obcych zlokalizowanych wewnątrznaczyniowo: w zestawie: pętla, cewnik pętli, pomocnik do wprowadzania pętli, torquer. Długość pętli 125 cm, średnice do systemu 4,5,6 F zbudowany z pojedynczych pętli średnica pętli od 2 mm do 35 mm; </t>
  </si>
  <si>
    <t>zestaw wprowadzający od 10 do 24 F</t>
  </si>
  <si>
    <t xml:space="preserve"> Stent wieńcowy kryty na balonie (Stentgraft wieńcowy) o średnicy od 2,5 do 5,0 mm i długościach do 26mm. Stent do zaopatrywania ostrych powikłań angioplastyki wieńcowej: perforacja naczynia, uszkodzenie ściany naczynia, a także do angioplastyki w zakresie tętniaków tętnic wieńcowych oraz w zakresie zdegenerowanych by-passów kompatybilny z cewnikiem 6F</t>
  </si>
  <si>
    <t xml:space="preserve"> butle helowe do systemu kontrapulsacji Arrow</t>
  </si>
  <si>
    <t>kateter do walwuloplastyki zastawki aortalnej serca u dorosłych, dostępne średnice od 10mm do 40mm, długości od 10mm do 60mm</t>
  </si>
  <si>
    <t>Kleszczyki do usuwania wewnatrznaczyniowego ciał obcych, 3F</t>
  </si>
  <si>
    <t>Okludery o samorozprężalnej konstrukcji nitinolowej po stronie proksymalnej pokrytej izolującą membraną. Gęstość membrany w zakresie 150-170 mikronów. Zestaw wprowadzający w komplecie.Dostępność min. dwóch rodzajów kształtu koszulek wprowadzających. Długość zestawu wprowadzającego min. 75 cm. Markery głębokości na dystalnej części zestawu wprowadzającego. Okludery o minimum 10 fiksujących się ramionach. Okludery dostępne w min. 5 różnych rozmiarach, umożliwiające zamykanie uszek o wielkości od 21 mm do 33 mm.</t>
  </si>
  <si>
    <t>Torqer
a)zacisk torqera poprzez skręcenie</t>
  </si>
  <si>
    <t>Igły anestezjologiczne do nakłucia tętnicy 
a) dostępne igły 18 G, 19 G i 20 G</t>
  </si>
  <si>
    <t>Elektrody do stymulacji czasowej endokawitarnej bipolarne, pasywne o różnych krzywiznach do wyboru</t>
  </si>
  <si>
    <t xml:space="preserve">Zestaw rampa trójkranikowa OFF 35 bar sterylnie pakowane - płynne przekręcanie kraników
-przeźroczyste
-testowane do ciśnienia 35 bar do innekcji recznych
-z adapterem rotacyjnym i łącznikiem typu LL, męskim z prawej strony </t>
  </si>
  <si>
    <t>razem</t>
  </si>
  <si>
    <t xml:space="preserve">Kolec do kontrastu (połączenie pomiędzy pojemnikiem z kontrastem i drenem do oszczędności kontrastu)
a) kolec z odpowietrznikiem, zastawką i krótkim drenikiem do pojemników z kontrastem
b) końcówka żeńska z zastawką bezigłową dwukierunkową zabezpieczona koreczkiem
c) dodatkowy zintegrowany koreczek zabezpieczający przed skażeniem 
d)  możliwość zastosowania do kilku badań angiograficznych
e)  długość zestawu 15 cm                                    </t>
  </si>
  <si>
    <t xml:space="preserve">Dren oszczędzający kontrast                             
a) dren z zastawką bezzwrotną łączący kolec oszczędzający kontrast z rampą
b) duży rozmiar zastawki bezzwrotnej zamykającej przepływ kontrastu
(zabezpiecza przed skażeniem przez mikroorganizmy)
c) duże światło pozwalające na kontrolowanie przepływu kontrastu
d) długość 130 cm
 końcówka męsko – męska                          </t>
  </si>
  <si>
    <t>Kopułki do pomiaru ciśnienia metodą krwawą kompatybilne z systemem do monitorowania firmy General Electric</t>
  </si>
  <si>
    <t xml:space="preserve">1. System stentowy do naczyń wieńcowych uwalniający lek antyproliferacyjny
2. Substancja czynna: zotarolimus lub ewerolimus
3. Dostępne średnice stentu: od 2,0 mm do 5,0 mm 
4. Dostępne długości stentu: w zakresie od 8 mm do 38mm  
5. Profil przejścia poniżej 0,038 mm
6. Grubość przęseł stentu poniżej 90 µm
7. Możliwość doprężenia stentu do maksymalnej średnicy 5,0 mm bez uszkodzenia jego struktury
8. Potwierdzona możliwość bezpiecznego przerwania podwójnej terapii przeciwpłytkowej po miesiącu od implantacji stentu      </t>
  </si>
  <si>
    <t>Dzierżawa: System do obrazowania ultrasonograficznego IVUS kompatybilny z sondami poz 1.  wymagania: Współpracujący z systemem DICOM 3,0.Cyfrowy format przechowywania i wyszukiwania obrazów Możliwość wyświetlania obrazów w różnych projekcjach: przekrój poprzeczny i przekrój podłużny Możliwość dokonywania pomiarów obrazu - 9 pomiarów podłużnych, 3 pomiary pola powierzchni Automatyczne rozpoznawanie cewnika Możliwość automatycznego dostosowania powiększenia do częstotliwości cewnika Współpraca z cewnikami ultrasonograficznymi z głowicą mechaniczną o częstotliwości 40 MHz. Wbudowany system wyciągarki automatycznej. . Naprawa aparatu na koszt dostawcy</t>
  </si>
  <si>
    <t>30a</t>
  </si>
  <si>
    <t>47+</t>
  </si>
  <si>
    <t>Prowadnik wieńcowy FFR 
- Długość robocza prowadnika – 185cm
- Średnica prowadnika – 0.014” (≤0.36mm)
- Długość końcówki widocznej w skopii – 3cm
- Znaczniki odległości – 90cm (promieniowy) i 100cm (udowy)
- Długość przewodu optycznego – 2m
- Zakres pracy - -45mmHg do 300mmHg</t>
  </si>
  <si>
    <t>system umożliwiający zastosowanie niezależnego prowadnika 0,014” lub 0,018”;
system dostawy: OTW lub RX do wyboru, kompatybilny z cewnikiem prowadzącym 6F;
filtr zbudowany z heparynizowanej nitinolowej nici utkanej w koszyk
szkielet filtru wykonany ze złotego drutu, dodatkowo markery proksymalny i dystalny, obrazujące początek i koniec filtra
średnica koszyka filtra: 3/4/5/6/7mm do naczyń od 2 do 7mm
długość użytkowa 190 oraz 320cm
system zmontowany tak, iż najpierw przez zwężenie przeprowadzany jest miękki cewnik, przez który następnie przeprowadzany jest filtr. Profil przejścia 3,2F, profil końcówki służącej do odzyskiwania filtra 4,2F;
do stosowaniu w tętnicach szyjnych, wieńcowych oraz obwodowych</t>
  </si>
  <si>
    <t xml:space="preserve">pakiet nr 2– Cewniki balonowe uwalniające lek </t>
  </si>
  <si>
    <t>pakiet nr 3– Cewniki balonowe tnące</t>
  </si>
  <si>
    <t>pakiet nr 4 - Stenty kobaltowo-chromowe do naczyń wieńcowych</t>
  </si>
  <si>
    <t xml:space="preserve">pakiet nr 5 - Stenty kobaltowo-chromowe do naczyń nerkowych </t>
  </si>
  <si>
    <t xml:space="preserve">pakiet nr 7 - Stent wieńcowy samorozprężalny </t>
  </si>
  <si>
    <t>pakiet nr 9- stentgraft wieńcowy</t>
  </si>
  <si>
    <t xml:space="preserve">pakiet nr 14 – Konektory Y </t>
  </si>
  <si>
    <t xml:space="preserve">pakiet nr 18– Cewniki diagnostyczne </t>
  </si>
  <si>
    <t>pakiet nr 13</t>
  </si>
  <si>
    <t>pakiet nr 20- Głowice do IVUS ZESTAW II</t>
  </si>
  <si>
    <t xml:space="preserve">pakiet nr 24 – Zestaw do zamykania ubytków w przegrodzie międzyprzedsionkowej typu Amplatzera  </t>
  </si>
  <si>
    <t>pakiet nr 25 – Zestaw do zamykania ubytków drożnego otworu owalnego typu Amplatzera</t>
  </si>
  <si>
    <t>pakiet nr 26- okluder embolizacyjny</t>
  </si>
  <si>
    <t>pakiet nr 27 - okluder do zamykania przecieków około zastawkowych</t>
  </si>
  <si>
    <t>pakiet nr 28 Okludery do zamykania przezskórnego uszka lewego przedsionka serca</t>
  </si>
  <si>
    <t xml:space="preserve">pakiet nr 29 – Zestaw do zamykania ubytków w przegrodzie międzykomorowej typu Amplatzera  </t>
  </si>
  <si>
    <t>pakiet nr 33 – Introduktory dotętnicze zbrojone</t>
  </si>
  <si>
    <t xml:space="preserve">pakiet nr 34 – Opaski do usuwania koszulki z t. promieniowej </t>
  </si>
  <si>
    <t>pakiet nr 35 – Systemy protekcji dystalnej</t>
  </si>
  <si>
    <t>pakiet nr 39 Jednorazowe cewniki wraz z wiertłem do rotablacji</t>
  </si>
  <si>
    <t>pakiet nr 42 cewnik do kontrapulsacji wewnatrzaortalnej</t>
  </si>
  <si>
    <t>Dzierżawa: System do obrazowania ultrasonograficznego IVUS kompatybilny z sondami poz 1.</t>
  </si>
  <si>
    <t xml:space="preserve">sonda do badania IVUS                                                                                                  Dane techniczne: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</si>
  <si>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pakiet nr 20a- Głowice do IVUS ZESTAW III</t>
  </si>
  <si>
    <t>• System stentowy do naczyń wieńcowych uwalniający lek antyproliferacyjny z polimeru 
• Biokompatybilny polimer składający się z dwóch warstw: hydrofilnej i hydrofobowej, kontrolujący uwalnianie leku
• Substancja czynna – Zotarolimus (pochodna Sirolimusa )
• Platforma stentowa kobaltowo-chromowa wykonana w technice sinusoidalnej z jednego kawałka drutu łączonego laserowo z Platynowo- Irydowym rdzeniem poprawiającym widoczność w trakcie zabiegu 
• Budowa stentu otwartokomórkowa
• dostępne średnice stentu: 2,0,2,25; 2,5; 2,75; 3,0; 3,5; 4,0; 4,5; 5,0 mm 
• dostępne długości stentu: 8; 12; 15; 18; 22; 26; 30; 34; 38 mm 
• profil przejścia 0,037 dla rozmiaru 2,5 mm
• grubość elementów z jakich wykonany jest stent - 0,0032”
• ciśnienie nominalne - 12 atm
• ciśnienie RBP 18 atm</t>
  </si>
  <si>
    <t xml:space="preserve">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t>
  </si>
  <si>
    <t>długość prowadnika 185 i 300cm
- średnica 0.014”
- długość końcówki roboczej z oplotem 20cm
- pokrycie hydrofilne
- rdzeń perforujący umieszczony na końcu dystalnym o średnicy 0.0035” (0.09mm) i długości 0.007” (0.18mm)</t>
  </si>
  <si>
    <t>Cewnik do kontrapulsacji wewnatrzaortalnej 8F, objętość 30,40. Cewnik kompatybilny ze sterownikiem pomp Arrow AutoCat2. Zestaw prowadników o długości 175cm, dwie koszulki dotętnicze, jedna z portem bocznym, zlącze swiatlowodowe</t>
  </si>
  <si>
    <t xml:space="preserve">pakiet nr 8 Zestaw do rekanalizacji CTO </t>
  </si>
  <si>
    <t>SYSTEMY ZAMYKAJACE DO NACZYŃ - do  wyboru systemy szewne i  na zasdzie nitynolowego klipsa</t>
  </si>
  <si>
    <t>szt.</t>
  </si>
  <si>
    <t>Lp.</t>
  </si>
  <si>
    <t>nazwa</t>
  </si>
  <si>
    <t>j.m.</t>
  </si>
  <si>
    <t>ilość</t>
  </si>
  <si>
    <t>cena netto</t>
  </si>
  <si>
    <t>cena brutto</t>
  </si>
  <si>
    <t>wartość netto</t>
  </si>
  <si>
    <t>Opatrunek na bazie poliuretanu impregnowany trombiną i Chlorkiem Wapnia oraz związkiem hamującym fibrynolizę - kwasem ε-aminokapronowymRozmiar 10cm x 10 cm.Zastosowanie - do hamowania krwawienia po zabiegach przezskórnej angioplastyki.</t>
  </si>
  <si>
    <t>Pakiet nr 37</t>
  </si>
  <si>
    <t xml:space="preserve">pakiet nr 16 </t>
  </si>
  <si>
    <t>pakiet nr 15</t>
  </si>
  <si>
    <t>pakiet nr 30 - Kopułki do pomiarów ciśnień metodą krwawą</t>
  </si>
  <si>
    <t>pakiet nr 40</t>
  </si>
  <si>
    <t>pakiet nr 17 - Zestaw do strzykawki automatycznej MEDRAD MARK PROVIS</t>
  </si>
  <si>
    <t>pakiet nr 19</t>
  </si>
  <si>
    <t>pakiet nr 38 Balon do walwuloplastyki aortalnej</t>
  </si>
  <si>
    <t>pakiet nr  41- Zestaw do kontrastu</t>
  </si>
  <si>
    <t>pakiet nr 43 prowadniki do angioplastyki CTO</t>
  </si>
  <si>
    <t xml:space="preserve">Introducery do tętnicy promieniowej  -w zestawie: introduktor, dylator, prowadnik 0,018", dostepny prowadnik 0,025'', igła 21G x 4cm
 -długość 7 i 11 cm
 -Srednica 4F-6F
 -długość prowadnika 40 cm i 50 cm
 -prowadnik ze stali nierdzewnej
 -dostępny prowadnik nitynolowo-platynowy                   - dostępna wersja introduktora z poryciem hydrofilnym
 -gładkie przejście pomiędzy koszulką i dylatorem
 -szczelna zastawka hemostatyczna
 -ramię boczne zakończone kranikiem
 -obrotowe ucho do szwu chirurgicznego
 -dylator z zatrzaskiem
 -rozmiary kodowane kolorami
 -duże światło wewnętrzne
</t>
  </si>
  <si>
    <t xml:space="preserve"> Prowadniki sterowalne do cto i eksternalizacji 
 Średnica 0,014”, końcówka robocza taperowana do 0,010”; 0,011”; 0,012”
    Sztywność końcówki 1,7g; 3,5g; 4,5g
    Dostępne długości: 190cm i 300cm
    Dostępny prowadnik o średnicy 0,010” i długości 330 </t>
  </si>
  <si>
    <t>KOMIS</t>
  </si>
  <si>
    <t>stawka
VAT</t>
  </si>
  <si>
    <t>wartość 
brutto</t>
  </si>
  <si>
    <t>Producent/
nazwa handl.</t>
  </si>
  <si>
    <t>Numer
katal.</t>
  </si>
  <si>
    <t>pakiet nr 6 – Stenty kobaltowo-chromowe uwalniające lek - Zestaw I</t>
  </si>
  <si>
    <t>pakiet nr 6A – Stenty kobaltowo-chromowe uwalniające lek - Zestaw II</t>
  </si>
  <si>
    <t>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t>
  </si>
  <si>
    <t xml:space="preserve">Mikrocewnik o cienkiej ścianie, zbrojony siateczką stalową w warstwie środkowej, od wewnątrz pokryty   poliuretanem
pokrycie hydrofilne na całej długości z wyjątkiem proksymalnych 60 cm,duże światło, temperowane: - proksymalnie średnica zewnętrzna 2.6 Fr (0.87 mm), średnica wewnętrzna 0.021” (0.055 mm)  - dystalnie średnica zewnętrzna 1.8 Fr (o.60 mm), średnica wewnętrzna 0,018” (0.045 mm)
miękka, atraumatyczna, elastyczna końcówka z ultramałym profilem wejścia 1.8 Fr (0.60 mm)
złoty marker na końcówce poprawia widoczność w skopii
dystalne 13 cm elastyczne
dostępne długości 130 i 150 cm </t>
  </si>
  <si>
    <t>Zestaw z koszulką hydrofilną o długości 10 lub 16 cm W zestawie prowadnik 45 cm lub 80 cm o średnicy 0,021” lub 0,025”
  oraz igłą 20G lub 21G Średnica wewnętrzna koszulki 6 Fr ( 2,22 mm) Średnica wewnętrzna koszulki 7 Fr
Przy zachowaniu zewnętrznej średnicy mniejszej o 1 Fr w porównaniu do zwykłej koszulki pokrycie hydrofilne M-Coat</t>
  </si>
  <si>
    <t>pakiet nr 10 -  MIKROCEWNIKI DO CTO</t>
  </si>
  <si>
    <t xml:space="preserve">pakiet nr 11 – Prowadniki do angioplastyki - Zestaw I  </t>
  </si>
  <si>
    <t>pakiet nr 12 – Prowadniki do angioplastyki - Zestaw II</t>
  </si>
  <si>
    <t>Introducery                                                                                                         
• długość 11 cm dostępne średnice wewnętrzne 5F, 6F, 7F, 8F, 9F, 10F, 11F
• długość 23 cm dostępne średnice wewnętrzne  6F, 7F, 8F, 9F
• zastawka hemostatyczna dająca optymalną hemostazę i niskie opory 
• ramię boczne z kranikiem
• wysoka odporność na zagięcia i załamania,
• zachowuje niezmienne światło na całej swojej długości
• teleskopowy układ rozszerzający
• gładkie, atraumatyczne przejście pomiędzy prowadnikiem, a rozszerzaczem, oraz pomiędzy rozszerzaczem, a koszulką
• atraumatyczna końcówka
• możliwość ułożenia pacjenta w pozycji półsiedzącej 60°
• w zestawie znajduje się: koszulka, rozszerzacz, krótki prowadnik (w introducerach krótkich również igła na specjalne zamówienie w cenie kompletu), w introducerach długich dodatkowo obturator</t>
  </si>
  <si>
    <t>Pozycja 1</t>
  </si>
  <si>
    <t>Pozycja 2</t>
  </si>
  <si>
    <t>Pozycja 3</t>
  </si>
  <si>
    <t>Kleszczyki do ewakuacji cial obcych:                          
160cm dl funkcjonalnej, dostarczenie z powlokami 7f lub większymi;         średnica szczęki 5,4F</t>
  </si>
  <si>
    <t>sonda do badania IVUS                                                                                                  1. Cewnik z głowicą mechaniczną o częstotliwości pracy 40MHz
2. Cewnik kompatybilny z prowadnikiem 0,014” i cewnikiem prowadzącym 5F
3. Budowa teleskopowa umożliwiająca badanie naczynia na długości 150mm bez zmiany pierwotnego położenia cewnika.
4. Teleskop cewnika ze znacznikami zewnętrznymi umożliwiającymi ocenę położenia głowicy</t>
  </si>
  <si>
    <t>pakiet nr 21 - Prowadniki do pomiaru FFR Zestaw I</t>
  </si>
  <si>
    <t>pakiet nr 22 - Prowadniki do pomiaru FFR Zestaw II</t>
  </si>
  <si>
    <t>pakiet nr 23 - Prowadniki do pomiaru FFR Zestaw III</t>
  </si>
  <si>
    <t>pakiet nr 31 - Cewniki do aspiracji skrzeplin - Zestaw I</t>
  </si>
  <si>
    <t>pakiet nr 32 MIKROCEWNIKI DO CTO</t>
  </si>
  <si>
    <t xml:space="preserve">Mikrocewnik do poszerzania kolaterali, posiada taperowany szaft o średnicy proksymalnej 2,8 F i dystalnej 2,6 F. Mikrocewnik zbrojony splotem wolframowym, 
dostępny w długościach 135 cm i 150 cm, średnica wewnętrzna końcówki 0,015” , średnica wewnętrzna szaftu 0,018” , 
kompatybilny z prowadnikiem 0,014” , maksymalne ciśnienie 300 psi, 
posiada polimerowe pokrycie hydrofilne na dystalnych 60 cm szaftu, posiada miękką, atraumatyczną i taperowaną końcówkę </t>
  </si>
  <si>
    <t>pakiet nr 36 – Zestawy do zamykania miejsca po nakłuciu tętnicy obwodowej - Zestaw I</t>
  </si>
  <si>
    <t xml:space="preserve"> prowadniki rotablacyjne o końcówkach giętkich typu "floppy" i "extra  support".</t>
  </si>
  <si>
    <t>Balony do angioplastyki OPN NC :
Nominalne ciśnienie rozrywające 35 barów
Wskazania -  do leczenia zwapniałych zmian, do postdylatacji stentów
Dwuwarstwowa konstrukacja balonu
2 platynowe znaczniki dla wszystkich rozmiarów
Profil wejścia do zmiany 0,016’’
Średnice: 1,5;2,00;2,5;3,00;3,5;4,00;4,5mm
Długoci:10,15,20mm</t>
  </si>
  <si>
    <t>wysoko ciśnieniowe inflatory dedykowane do inflacji cewników balonowych do 40 atm
objętość inflatora strzykawki co najmniej 25 ml/cc dokładność manometru do 1 atm</t>
  </si>
  <si>
    <t>Cewnik balonowy CTO 0,85 mm
• ciśnienie RBP 23 bar
• profil wejścia (lesion entry profile) 0,016”
• średnica balonu 0,85 mm przy ciśnieniu nominalnym
• średnica balonu 1,0 mm przy RBP
• długości balonu 10, 15 mm
• jeden marker</t>
  </si>
  <si>
    <t xml:space="preserve"> • Średnica 0,014” z dostępnością prowadnika o średnicy 0,010”
• Prowadnik wykonany ze stali 316L z rdzeniem wykonanym z jednego kawałka drutu (bez łączeń)
• Prowadnik o długości: 180 cm i 300 cm z dostępnością prowadnika o długości 190cm i 330cm
• Dostępna końcówka prosta i „J”
• Dostępny prowadnik z taperowaną końcówką
• Dostępne co najmniej 9 stopni sztywności końcówki prowadnika
• Pokrycie hydrofilne albo hydrofobowe na końcówce roboczej z dostępnością prowadnika o pokryciu mieszanym hydrofobowo – hydrofilnym na końcówce roboczej
• Dostępny prowadnik o sztywnym szafcie ułatwiającym dostarczanie wyrobów inwazyjnych w anatomii wymagającej dodatkowego podparcia</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</si>
</sst>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
    <numFmt numFmtId="171" formatCode="[$-415]d\ mmmm\ yyyy"/>
    <numFmt numFmtId="172" formatCode="#,##0.00\ &quot;zł&quot;"/>
    <numFmt numFmtId="173" formatCode="#,##0.00\ _z_ł"/>
    <numFmt numFmtId="174" formatCode="#,##0.00_ ;\-#,##0.00\ "/>
  </numFmts>
  <fonts count="48">
    <font>
      <sz val="10"/>
      <name val="Arial"/>
      <family val="2"/>
    </font>
    <font>
      <u val="single"/>
      <sz val="10"/>
      <color indexed="12"/>
      <name val="Arial"/>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Calibri"/>
      <family val="2"/>
    </font>
    <font>
      <b/>
      <sz val="9"/>
      <name val="Calibri"/>
      <family val="2"/>
    </font>
    <font>
      <u val="single"/>
      <sz val="9"/>
      <name val="Calibri"/>
      <family val="2"/>
    </font>
    <font>
      <i/>
      <u val="single"/>
      <sz val="9"/>
      <name val="Calibri"/>
      <family val="2"/>
    </font>
    <font>
      <sz val="9"/>
      <color indexed="8"/>
      <name val="Calibri"/>
      <family val="2"/>
    </font>
    <font>
      <sz val="9"/>
      <color indexed="10"/>
      <name val="Calibri"/>
      <family val="2"/>
    </font>
    <font>
      <b/>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FF0000"/>
      <name val="Calibri"/>
      <family val="2"/>
    </font>
    <font>
      <sz val="9"/>
      <color rgb="FF00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lignment/>
      <protection/>
    </xf>
    <xf numFmtId="0" fontId="40" fillId="26" borderId="1" applyNumberFormat="0" applyAlignment="0" applyProtection="0"/>
    <xf numFmtId="9" fontId="0"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cellStyleXfs>
  <cellXfs count="114">
    <xf numFmtId="0" fontId="0" fillId="0" borderId="0" xfId="0" applyAlignment="1">
      <alignment/>
    </xf>
    <xf numFmtId="0" fontId="21" fillId="0" borderId="0" xfId="0" applyFont="1" applyFill="1" applyBorder="1" applyAlignment="1">
      <alignment vertical="top" wrapText="1"/>
    </xf>
    <xf numFmtId="0" fontId="21" fillId="0" borderId="0" xfId="0" applyFont="1" applyFill="1" applyAlignment="1">
      <alignment vertical="center"/>
    </xf>
    <xf numFmtId="4" fontId="21" fillId="0" borderId="0" xfId="0" applyNumberFormat="1" applyFont="1" applyFill="1" applyAlignment="1">
      <alignment vertical="center"/>
    </xf>
    <xf numFmtId="0" fontId="21" fillId="0" borderId="10" xfId="0" applyFont="1" applyFill="1" applyBorder="1" applyAlignment="1">
      <alignment vertical="center" wrapText="1"/>
    </xf>
    <xf numFmtId="3" fontId="21" fillId="0" borderId="11" xfId="0" applyNumberFormat="1" applyFont="1" applyFill="1" applyBorder="1" applyAlignment="1">
      <alignment vertical="center"/>
    </xf>
    <xf numFmtId="4" fontId="21" fillId="0" borderId="11" xfId="0" applyNumberFormat="1" applyFont="1" applyFill="1" applyBorder="1" applyAlignment="1">
      <alignment vertical="center"/>
    </xf>
    <xf numFmtId="0" fontId="21" fillId="0" borderId="10" xfId="0" applyFont="1" applyFill="1" applyBorder="1" applyAlignment="1">
      <alignment vertical="center"/>
    </xf>
    <xf numFmtId="169" fontId="21" fillId="0" borderId="10" xfId="0" applyNumberFormat="1" applyFont="1" applyFill="1" applyBorder="1" applyAlignment="1">
      <alignment vertical="center"/>
    </xf>
    <xf numFmtId="169" fontId="21" fillId="0" borderId="12" xfId="0" applyNumberFormat="1" applyFont="1" applyFill="1" applyBorder="1" applyAlignment="1">
      <alignment vertical="center"/>
    </xf>
    <xf numFmtId="164" fontId="21" fillId="0" borderId="10" xfId="0" applyNumberFormat="1" applyFont="1" applyFill="1" applyBorder="1" applyAlignment="1">
      <alignment vertical="center"/>
    </xf>
    <xf numFmtId="164" fontId="21" fillId="0" borderId="12" xfId="0" applyNumberFormat="1" applyFont="1" applyFill="1" applyBorder="1" applyAlignment="1">
      <alignment vertical="center"/>
    </xf>
    <xf numFmtId="1" fontId="21" fillId="0" borderId="11" xfId="0" applyNumberFormat="1" applyFont="1" applyFill="1" applyBorder="1" applyAlignment="1">
      <alignment horizontal="center" vertical="center"/>
    </xf>
    <xf numFmtId="3" fontId="22" fillId="0" borderId="11"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0" xfId="0" applyFont="1" applyFill="1" applyAlignment="1">
      <alignment/>
    </xf>
    <xf numFmtId="0" fontId="22" fillId="0" borderId="10" xfId="0" applyFont="1" applyFill="1" applyBorder="1" applyAlignment="1">
      <alignment horizontal="center" vertical="center" wrapText="1"/>
    </xf>
    <xf numFmtId="0" fontId="21" fillId="0" borderId="0" xfId="0" applyFont="1" applyFill="1" applyAlignment="1">
      <alignment wrapText="1"/>
    </xf>
    <xf numFmtId="0" fontId="22" fillId="0" borderId="10" xfId="0" applyFont="1" applyFill="1" applyBorder="1" applyAlignment="1">
      <alignment vertical="center"/>
    </xf>
    <xf numFmtId="0" fontId="21" fillId="0" borderId="11" xfId="0" applyFont="1" applyFill="1" applyBorder="1" applyAlignment="1">
      <alignment vertical="center"/>
    </xf>
    <xf numFmtId="169" fontId="21" fillId="0" borderId="11" xfId="0" applyNumberFormat="1" applyFont="1" applyFill="1" applyBorder="1" applyAlignment="1">
      <alignment vertical="center"/>
    </xf>
    <xf numFmtId="0" fontId="22" fillId="0" borderId="10" xfId="0" applyFont="1" applyFill="1" applyBorder="1" applyAlignment="1">
      <alignment horizontal="right"/>
    </xf>
    <xf numFmtId="169" fontId="22" fillId="0" borderId="10" xfId="0" applyNumberFormat="1" applyFont="1" applyFill="1" applyBorder="1" applyAlignment="1">
      <alignment/>
    </xf>
    <xf numFmtId="0" fontId="21" fillId="0" borderId="0" xfId="0" applyFont="1" applyFill="1" applyAlignment="1">
      <alignment horizontal="center"/>
    </xf>
    <xf numFmtId="0" fontId="22" fillId="0" borderId="10" xfId="0" applyFont="1" applyFill="1" applyBorder="1" applyAlignment="1">
      <alignment horizontal="right" vertical="center"/>
    </xf>
    <xf numFmtId="164" fontId="22" fillId="0" borderId="10" xfId="0" applyNumberFormat="1" applyFont="1" applyFill="1" applyBorder="1" applyAlignment="1">
      <alignment vertical="center"/>
    </xf>
    <xf numFmtId="0" fontId="23" fillId="0" borderId="0" xfId="0" applyFont="1" applyFill="1" applyAlignment="1">
      <alignment vertical="center"/>
    </xf>
    <xf numFmtId="2" fontId="21" fillId="0" borderId="11" xfId="0" applyNumberFormat="1" applyFont="1" applyFill="1" applyBorder="1" applyAlignment="1">
      <alignment vertical="center"/>
    </xf>
    <xf numFmtId="4" fontId="21" fillId="0" borderId="0" xfId="0" applyNumberFormat="1" applyFont="1" applyFill="1" applyAlignment="1">
      <alignment horizontal="left" vertical="center"/>
    </xf>
    <xf numFmtId="0" fontId="21" fillId="0" borderId="0" xfId="0" applyFont="1" applyFill="1" applyAlignment="1">
      <alignment horizontal="left" vertical="center"/>
    </xf>
    <xf numFmtId="2" fontId="21" fillId="0" borderId="10" xfId="0" applyNumberFormat="1" applyFont="1" applyFill="1" applyBorder="1" applyAlignment="1">
      <alignment vertical="center"/>
    </xf>
    <xf numFmtId="2" fontId="21" fillId="0" borderId="12" xfId="0" applyNumberFormat="1" applyFont="1" applyFill="1" applyBorder="1" applyAlignment="1">
      <alignment vertical="center"/>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169" fontId="21" fillId="0" borderId="10" xfId="0" applyNumberFormat="1" applyFont="1" applyFill="1" applyBorder="1" applyAlignment="1">
      <alignment horizontal="center" vertical="center"/>
    </xf>
    <xf numFmtId="169" fontId="21" fillId="0" borderId="12" xfId="0" applyNumberFormat="1" applyFont="1" applyFill="1" applyBorder="1" applyAlignment="1">
      <alignment horizontal="center" vertical="center"/>
    </xf>
    <xf numFmtId="2" fontId="21" fillId="0" borderId="11" xfId="0" applyNumberFormat="1" applyFont="1" applyFill="1" applyBorder="1" applyAlignment="1">
      <alignment horizontal="center" vertical="center"/>
    </xf>
    <xf numFmtId="0" fontId="21" fillId="0" borderId="0" xfId="0" applyFont="1" applyFill="1" applyAlignment="1">
      <alignment/>
    </xf>
    <xf numFmtId="0" fontId="46" fillId="0" borderId="0" xfId="0" applyFont="1" applyFill="1" applyAlignment="1">
      <alignment/>
    </xf>
    <xf numFmtId="2" fontId="22" fillId="0" borderId="10" xfId="0" applyNumberFormat="1" applyFont="1" applyFill="1" applyBorder="1" applyAlignment="1">
      <alignment vertical="center"/>
    </xf>
    <xf numFmtId="164" fontId="22" fillId="0" borderId="10" xfId="0" applyNumberFormat="1" applyFont="1" applyFill="1" applyBorder="1" applyAlignment="1">
      <alignment/>
    </xf>
    <xf numFmtId="0" fontId="24" fillId="0" borderId="0" xfId="0" applyFont="1" applyFill="1" applyAlignment="1">
      <alignment vertical="center"/>
    </xf>
    <xf numFmtId="0" fontId="25" fillId="0" borderId="13" xfId="0" applyFont="1" applyFill="1" applyBorder="1" applyAlignment="1">
      <alignment vertical="center" wrapText="1"/>
    </xf>
    <xf numFmtId="169" fontId="22" fillId="0" borderId="10" xfId="0" applyNumberFormat="1" applyFont="1" applyFill="1" applyBorder="1" applyAlignment="1">
      <alignment vertical="center"/>
    </xf>
    <xf numFmtId="0" fontId="22" fillId="0" borderId="0" xfId="0" applyFont="1" applyFill="1" applyAlignment="1">
      <alignment vertical="center"/>
    </xf>
    <xf numFmtId="4" fontId="21" fillId="0" borderId="0" xfId="0" applyNumberFormat="1" applyFont="1" applyFill="1" applyAlignment="1">
      <alignment/>
    </xf>
    <xf numFmtId="0" fontId="46" fillId="0" borderId="0" xfId="0" applyFont="1" applyFill="1" applyAlignment="1">
      <alignment vertical="center"/>
    </xf>
    <xf numFmtId="0" fontId="21" fillId="0" borderId="10" xfId="0" applyFont="1" applyFill="1" applyBorder="1" applyAlignment="1">
      <alignment horizontal="left" vertical="center" wrapText="1"/>
    </xf>
    <xf numFmtId="0" fontId="24" fillId="0" borderId="0" xfId="0" applyFont="1" applyFill="1" applyAlignment="1">
      <alignment horizontal="justify" vertical="center"/>
    </xf>
    <xf numFmtId="1" fontId="21" fillId="0" borderId="11" xfId="0" applyNumberFormat="1" applyFont="1" applyFill="1" applyBorder="1" applyAlignment="1">
      <alignment vertical="center"/>
    </xf>
    <xf numFmtId="0" fontId="22" fillId="0" borderId="13" xfId="0" applyFont="1" applyFill="1" applyBorder="1" applyAlignment="1">
      <alignment horizontal="center" vertical="center" wrapText="1"/>
    </xf>
    <xf numFmtId="0" fontId="22" fillId="0" borderId="11" xfId="0" applyFont="1" applyFill="1" applyBorder="1" applyAlignment="1">
      <alignment vertical="center"/>
    </xf>
    <xf numFmtId="0" fontId="23" fillId="0" borderId="0" xfId="0" applyFont="1" applyFill="1" applyAlignment="1">
      <alignment horizontal="justify" vertical="center"/>
    </xf>
    <xf numFmtId="0" fontId="47" fillId="0" borderId="11" xfId="0" applyFont="1" applyFill="1" applyBorder="1" applyAlignment="1">
      <alignment horizontal="left" vertical="top" wrapText="1"/>
    </xf>
    <xf numFmtId="2" fontId="47" fillId="0" borderId="11" xfId="0" applyNumberFormat="1" applyFont="1" applyFill="1" applyBorder="1" applyAlignment="1">
      <alignment horizontal="center" wrapText="1"/>
    </xf>
    <xf numFmtId="169" fontId="47" fillId="0" borderId="11" xfId="0" applyNumberFormat="1" applyFont="1" applyFill="1" applyBorder="1" applyAlignment="1">
      <alignment horizontal="center" wrapText="1"/>
    </xf>
    <xf numFmtId="2" fontId="47" fillId="0" borderId="11" xfId="0" applyNumberFormat="1" applyFont="1" applyFill="1" applyBorder="1" applyAlignment="1">
      <alignment/>
    </xf>
    <xf numFmtId="0" fontId="47" fillId="0" borderId="11" xfId="0" applyFont="1" applyFill="1" applyBorder="1" applyAlignment="1">
      <alignment/>
    </xf>
    <xf numFmtId="169" fontId="47" fillId="0" borderId="11" xfId="0" applyNumberFormat="1" applyFont="1" applyFill="1" applyBorder="1" applyAlignment="1">
      <alignment/>
    </xf>
    <xf numFmtId="0" fontId="22" fillId="0" borderId="10" xfId="0" applyFont="1" applyFill="1" applyBorder="1" applyAlignment="1">
      <alignment horizontal="center" vertical="center"/>
    </xf>
    <xf numFmtId="0" fontId="23" fillId="0" borderId="0" xfId="0" applyFont="1" applyFill="1" applyAlignment="1">
      <alignment horizontal="justify"/>
    </xf>
    <xf numFmtId="0" fontId="21" fillId="0" borderId="13"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4" fontId="21" fillId="0" borderId="0" xfId="0" applyNumberFormat="1" applyFont="1" applyFill="1" applyBorder="1" applyAlignment="1">
      <alignment vertical="center"/>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vertical="center"/>
    </xf>
    <xf numFmtId="0" fontId="21" fillId="0" borderId="0" xfId="0" applyFont="1" applyFill="1" applyAlignment="1">
      <alignment horizontal="center" vertical="center"/>
    </xf>
    <xf numFmtId="0" fontId="21" fillId="0" borderId="13" xfId="0" applyFont="1" applyFill="1" applyBorder="1" applyAlignment="1">
      <alignment vertical="center"/>
    </xf>
    <xf numFmtId="169" fontId="21" fillId="0" borderId="13" xfId="0" applyNumberFormat="1" applyFont="1" applyFill="1" applyBorder="1" applyAlignment="1">
      <alignment vertical="center"/>
    </xf>
    <xf numFmtId="0" fontId="21" fillId="0" borderId="14" xfId="0" applyFont="1" applyFill="1" applyBorder="1" applyAlignment="1">
      <alignment vertical="center"/>
    </xf>
    <xf numFmtId="169" fontId="22" fillId="0" borderId="11" xfId="0" applyNumberFormat="1" applyFont="1" applyFill="1" applyBorder="1" applyAlignment="1">
      <alignment vertical="center"/>
    </xf>
    <xf numFmtId="0" fontId="22" fillId="0" borderId="11" xfId="0" applyFont="1" applyFill="1" applyBorder="1" applyAlignment="1">
      <alignment horizontal="center" vertical="center"/>
    </xf>
    <xf numFmtId="0" fontId="22"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 fontId="22" fillId="0" borderId="0" xfId="0" applyNumberFormat="1" applyFont="1" applyFill="1" applyBorder="1" applyAlignment="1">
      <alignment horizontal="center" vertical="center" wrapText="1"/>
    </xf>
    <xf numFmtId="0" fontId="21"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1" fillId="0" borderId="15" xfId="0" applyFont="1" applyFill="1" applyBorder="1" applyAlignment="1">
      <alignment vertical="center"/>
    </xf>
    <xf numFmtId="169" fontId="21" fillId="0" borderId="15" xfId="0" applyNumberFormat="1" applyFont="1" applyFill="1" applyBorder="1" applyAlignment="1">
      <alignment vertical="center"/>
    </xf>
    <xf numFmtId="0" fontId="21" fillId="0" borderId="16" xfId="0" applyNumberFormat="1" applyFont="1" applyFill="1" applyBorder="1" applyAlignment="1">
      <alignment vertical="center"/>
    </xf>
    <xf numFmtId="0" fontId="21" fillId="0" borderId="17" xfId="0" applyFont="1" applyFill="1" applyBorder="1" applyAlignment="1">
      <alignment vertical="center"/>
    </xf>
    <xf numFmtId="4" fontId="21" fillId="0" borderId="17" xfId="0" applyNumberFormat="1" applyFont="1" applyFill="1" applyBorder="1" applyAlignment="1">
      <alignment horizontal="right" vertical="center"/>
    </xf>
    <xf numFmtId="1" fontId="47" fillId="0" borderId="11" xfId="0" applyNumberFormat="1" applyFont="1" applyFill="1" applyBorder="1" applyAlignment="1">
      <alignment horizontal="right" vertical="center" wrapText="1"/>
    </xf>
    <xf numFmtId="0" fontId="47" fillId="0" borderId="11" xfId="0" applyFont="1" applyFill="1" applyBorder="1" applyAlignment="1">
      <alignment horizontal="center" vertical="center"/>
    </xf>
    <xf numFmtId="0" fontId="21" fillId="0" borderId="11" xfId="0" applyFont="1" applyFill="1" applyBorder="1" applyAlignment="1">
      <alignment vertical="center" wrapText="1"/>
    </xf>
    <xf numFmtId="0" fontId="21" fillId="0" borderId="18" xfId="0" applyFont="1" applyFill="1" applyBorder="1" applyAlignment="1">
      <alignment vertical="center"/>
    </xf>
    <xf numFmtId="0" fontId="22" fillId="0" borderId="19" xfId="0" applyFont="1" applyFill="1" applyBorder="1" applyAlignment="1">
      <alignment horizontal="right" vertical="center"/>
    </xf>
    <xf numFmtId="0" fontId="27" fillId="0" borderId="0" xfId="0" applyFont="1" applyFill="1" applyBorder="1" applyAlignment="1">
      <alignment horizontal="left" vertical="center" wrapText="1"/>
    </xf>
    <xf numFmtId="0" fontId="21" fillId="0" borderId="12" xfId="0" applyFont="1" applyFill="1" applyBorder="1" applyAlignment="1">
      <alignment horizontal="right" vertical="center"/>
    </xf>
    <xf numFmtId="0" fontId="21" fillId="0" borderId="20"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10" xfId="0" applyFont="1" applyFill="1" applyBorder="1" applyAlignment="1">
      <alignment horizontal="right" vertical="center"/>
    </xf>
    <xf numFmtId="0" fontId="21" fillId="0" borderId="10" xfId="0" applyFont="1" applyFill="1" applyBorder="1" applyAlignment="1">
      <alignment horizontal="left" vertical="center"/>
    </xf>
    <xf numFmtId="164" fontId="21" fillId="0" borderId="10" xfId="0" applyNumberFormat="1" applyFont="1" applyFill="1" applyBorder="1" applyAlignment="1">
      <alignment horizontal="left" vertical="center"/>
    </xf>
    <xf numFmtId="164" fontId="21" fillId="0" borderId="0" xfId="0" applyNumberFormat="1" applyFont="1" applyFill="1" applyAlignment="1">
      <alignment vertical="center"/>
    </xf>
    <xf numFmtId="0" fontId="22" fillId="0" borderId="12" xfId="0" applyFont="1" applyFill="1" applyBorder="1" applyAlignment="1">
      <alignment horizontal="right" vertical="center"/>
    </xf>
    <xf numFmtId="0" fontId="22" fillId="0" borderId="20" xfId="0" applyFont="1" applyFill="1" applyBorder="1" applyAlignment="1">
      <alignment horizontal="right" vertical="center"/>
    </xf>
    <xf numFmtId="0" fontId="22" fillId="0" borderId="18" xfId="0" applyFont="1" applyFill="1" applyBorder="1" applyAlignment="1">
      <alignment horizontal="right" vertical="center"/>
    </xf>
    <xf numFmtId="1" fontId="21" fillId="0" borderId="14" xfId="0" applyNumberFormat="1" applyFont="1" applyFill="1" applyBorder="1" applyAlignment="1">
      <alignment vertical="center"/>
    </xf>
    <xf numFmtId="0" fontId="27" fillId="0" borderId="0" xfId="0" applyFont="1" applyFill="1" applyBorder="1" applyAlignment="1">
      <alignment horizontal="left" vertical="center"/>
    </xf>
    <xf numFmtId="0" fontId="21" fillId="0" borderId="0" xfId="52" applyFont="1" applyFill="1" applyAlignment="1">
      <alignment vertical="center"/>
      <protection/>
    </xf>
    <xf numFmtId="0" fontId="47" fillId="0" borderId="0" xfId="52" applyFont="1" applyFill="1" applyAlignment="1">
      <alignment vertical="center"/>
      <protection/>
    </xf>
    <xf numFmtId="0" fontId="21" fillId="0" borderId="11" xfId="52" applyFont="1" applyFill="1" applyBorder="1" applyAlignment="1">
      <alignment horizontal="center" vertical="center" wrapText="1"/>
      <protection/>
    </xf>
    <xf numFmtId="0" fontId="21" fillId="0" borderId="11" xfId="52" applyFont="1" applyFill="1" applyBorder="1" applyAlignment="1">
      <alignment vertical="center" wrapText="1"/>
      <protection/>
    </xf>
    <xf numFmtId="49" fontId="21" fillId="0" borderId="11" xfId="52" applyNumberFormat="1" applyFont="1" applyFill="1" applyBorder="1" applyAlignment="1">
      <alignment horizontal="center" vertical="center" wrapText="1"/>
      <protection/>
    </xf>
    <xf numFmtId="1" fontId="21" fillId="0" borderId="11" xfId="52" applyNumberFormat="1" applyFont="1" applyFill="1" applyBorder="1" applyAlignment="1">
      <alignment horizontal="center" vertical="center" wrapText="1"/>
      <protection/>
    </xf>
    <xf numFmtId="4" fontId="21" fillId="0" borderId="11" xfId="52" applyNumberFormat="1" applyFont="1" applyFill="1" applyBorder="1" applyAlignment="1">
      <alignment horizontal="center" vertical="center" wrapText="1"/>
      <protection/>
    </xf>
    <xf numFmtId="169" fontId="21" fillId="0" borderId="11" xfId="52" applyNumberFormat="1" applyFont="1" applyFill="1" applyBorder="1" applyAlignment="1">
      <alignment horizontal="center" vertical="center" wrapText="1"/>
      <protection/>
    </xf>
    <xf numFmtId="0" fontId="27" fillId="0" borderId="21" xfId="52" applyFont="1" applyFill="1" applyBorder="1" applyAlignment="1">
      <alignment horizontal="left" vertical="center"/>
      <protection/>
    </xf>
    <xf numFmtId="44" fontId="22" fillId="0" borderId="10" xfId="0" applyNumberFormat="1" applyFont="1" applyFill="1" applyBorder="1" applyAlignment="1">
      <alignment vertical="center"/>
    </xf>
    <xf numFmtId="174" fontId="22" fillId="0" borderId="10" xfId="0" applyNumberFormat="1"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K7"/>
  <sheetViews>
    <sheetView tabSelected="1" zoomScalePageLayoutView="0" workbookViewId="0" topLeftCell="A1">
      <selection activeCell="M4" sqref="M4"/>
    </sheetView>
  </sheetViews>
  <sheetFormatPr defaultColWidth="11.57421875" defaultRowHeight="12.75"/>
  <cols>
    <col min="1" max="1" width="4.421875" style="16" customWidth="1"/>
    <col min="2" max="2" width="73.8515625" style="16" customWidth="1"/>
    <col min="3" max="3" width="3.8515625" style="16" bestFit="1" customWidth="1"/>
    <col min="4" max="4" width="4.421875" style="16" bestFit="1" customWidth="1"/>
    <col min="5" max="5" width="4.7109375" style="16" bestFit="1" customWidth="1"/>
    <col min="6" max="6" width="5.28125" style="16" bestFit="1" customWidth="1"/>
    <col min="7" max="7" width="6.57421875" style="16" bestFit="1" customWidth="1"/>
    <col min="8" max="8" width="6.140625" style="16" bestFit="1" customWidth="1"/>
    <col min="9" max="9" width="6.57421875" style="16" bestFit="1" customWidth="1"/>
    <col min="10" max="10" width="10.28125" style="16" bestFit="1" customWidth="1"/>
    <col min="11" max="11" width="5.8515625" style="16" bestFit="1" customWidth="1"/>
    <col min="12" max="16384" width="11.57421875" style="16" customWidth="1"/>
  </cols>
  <sheetData>
    <row r="1" spans="1:11" ht="15.75">
      <c r="A1" s="67" t="s">
        <v>11</v>
      </c>
      <c r="B1" s="67"/>
      <c r="C1" s="67"/>
      <c r="D1" s="67"/>
      <c r="E1" s="67"/>
      <c r="F1" s="67"/>
      <c r="G1" s="67"/>
      <c r="H1" s="67"/>
      <c r="I1" s="67"/>
      <c r="J1" s="67"/>
      <c r="K1" s="67"/>
    </row>
    <row r="2" spans="1:11" s="18" customFormat="1" ht="24">
      <c r="A2" s="17" t="s">
        <v>12</v>
      </c>
      <c r="B2" s="17" t="s">
        <v>13</v>
      </c>
      <c r="C2" s="17" t="s">
        <v>14</v>
      </c>
      <c r="D2" s="13" t="s">
        <v>98</v>
      </c>
      <c r="E2" s="14" t="s">
        <v>99</v>
      </c>
      <c r="F2" s="14" t="s">
        <v>100</v>
      </c>
      <c r="G2" s="14" t="s">
        <v>101</v>
      </c>
      <c r="H2" s="14" t="s">
        <v>116</v>
      </c>
      <c r="I2" s="15" t="s">
        <v>117</v>
      </c>
      <c r="J2" s="15" t="s">
        <v>118</v>
      </c>
      <c r="K2" s="15" t="s">
        <v>119</v>
      </c>
    </row>
    <row r="3" spans="1:11" s="2" customFormat="1" ht="204">
      <c r="A3" s="60">
        <v>1</v>
      </c>
      <c r="B3" s="4" t="s">
        <v>15</v>
      </c>
      <c r="C3" s="7" t="s">
        <v>16</v>
      </c>
      <c r="D3" s="7">
        <v>900</v>
      </c>
      <c r="E3" s="8"/>
      <c r="F3" s="8"/>
      <c r="G3" s="8"/>
      <c r="H3" s="9"/>
      <c r="I3" s="20"/>
      <c r="J3" s="21"/>
      <c r="K3" s="21"/>
    </row>
    <row r="4" spans="1:11" s="2" customFormat="1" ht="156">
      <c r="A4" s="60">
        <v>2</v>
      </c>
      <c r="B4" s="4" t="s">
        <v>17</v>
      </c>
      <c r="C4" s="7" t="s">
        <v>16</v>
      </c>
      <c r="D4" s="7">
        <v>1800</v>
      </c>
      <c r="E4" s="8"/>
      <c r="F4" s="8"/>
      <c r="G4" s="8"/>
      <c r="H4" s="9"/>
      <c r="I4" s="20"/>
      <c r="J4" s="21"/>
      <c r="K4" s="21"/>
    </row>
    <row r="5" spans="1:11" ht="12">
      <c r="A5" s="22" t="s">
        <v>18</v>
      </c>
      <c r="B5" s="22"/>
      <c r="C5" s="22"/>
      <c r="D5" s="22"/>
      <c r="E5" s="22"/>
      <c r="F5" s="22"/>
      <c r="G5" s="23">
        <f>SUM(G3:G4)</f>
        <v>0</v>
      </c>
      <c r="H5" s="23">
        <f>SUM(H3:H4)</f>
        <v>0</v>
      </c>
      <c r="I5" s="23">
        <f>SUM(I3:I4)</f>
        <v>0</v>
      </c>
      <c r="J5" s="23"/>
      <c r="K5" s="23"/>
    </row>
    <row r="6" ht="12">
      <c r="B6" s="16" t="s">
        <v>19</v>
      </c>
    </row>
    <row r="7" ht="12">
      <c r="B7" s="24"/>
    </row>
  </sheetData>
  <sheetProtection selectLockedCells="1" selectUnlockedCells="1"/>
  <mergeCells count="2">
    <mergeCell ref="A5:F5"/>
    <mergeCell ref="A1:K1"/>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K7"/>
  <sheetViews>
    <sheetView zoomScaleSheetLayoutView="100" zoomScalePageLayoutView="0" workbookViewId="0" topLeftCell="A1">
      <selection activeCell="J11" sqref="J11"/>
    </sheetView>
  </sheetViews>
  <sheetFormatPr defaultColWidth="11.57421875" defaultRowHeight="12.75"/>
  <cols>
    <col min="1" max="1" width="4.28125" style="2" customWidth="1"/>
    <col min="2" max="2" width="49.71093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69</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84">
      <c r="A3" s="19">
        <v>1</v>
      </c>
      <c r="B3" s="4" t="s">
        <v>45</v>
      </c>
      <c r="C3" s="7" t="s">
        <v>16</v>
      </c>
      <c r="D3" s="7">
        <v>25</v>
      </c>
      <c r="E3" s="8"/>
      <c r="F3" s="8"/>
      <c r="G3" s="8"/>
      <c r="H3" s="8"/>
      <c r="I3" s="5"/>
      <c r="J3" s="6"/>
      <c r="K3" s="6"/>
    </row>
    <row r="4" spans="1:11" ht="12">
      <c r="A4" s="25" t="s">
        <v>18</v>
      </c>
      <c r="B4" s="25"/>
      <c r="C4" s="25"/>
      <c r="D4" s="25"/>
      <c r="E4" s="25"/>
      <c r="F4" s="25"/>
      <c r="G4" s="44">
        <f>SUM(G3)</f>
        <v>0</v>
      </c>
      <c r="H4" s="44">
        <f>SUM(H3)</f>
        <v>0</v>
      </c>
      <c r="I4" s="44">
        <f>SUM(I3)</f>
        <v>0</v>
      </c>
      <c r="J4" s="26"/>
      <c r="K4" s="26"/>
    </row>
    <row r="7" ht="12">
      <c r="B7" s="2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J11" sqref="J11"/>
    </sheetView>
  </sheetViews>
  <sheetFormatPr defaultColWidth="9.140625" defaultRowHeight="12.75"/>
  <cols>
    <col min="1" max="1" width="3.7109375" style="2" customWidth="1"/>
    <col min="2" max="2" width="67.71093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10.28125" style="2" bestFit="1" customWidth="1"/>
    <col min="11" max="11" width="5.8515625" style="2" bestFit="1" customWidth="1"/>
    <col min="12" max="16384" width="9.140625" style="2" customWidth="1"/>
  </cols>
  <sheetData>
    <row r="1" spans="1:11" ht="15.75">
      <c r="A1" s="75"/>
      <c r="B1" s="76" t="s">
        <v>125</v>
      </c>
      <c r="C1" s="75"/>
      <c r="D1" s="77"/>
      <c r="E1" s="75"/>
      <c r="F1" s="75"/>
      <c r="G1" s="75"/>
      <c r="H1" s="75"/>
      <c r="I1" s="75"/>
      <c r="J1" s="65"/>
      <c r="K1" s="65"/>
    </row>
    <row r="2" spans="1:11" ht="24">
      <c r="A2" s="15" t="s">
        <v>12</v>
      </c>
      <c r="B2" s="15" t="s">
        <v>13</v>
      </c>
      <c r="C2" s="15" t="s">
        <v>14</v>
      </c>
      <c r="D2" s="13" t="s">
        <v>98</v>
      </c>
      <c r="E2" s="14" t="s">
        <v>99</v>
      </c>
      <c r="F2" s="14" t="s">
        <v>100</v>
      </c>
      <c r="G2" s="14" t="s">
        <v>101</v>
      </c>
      <c r="H2" s="14" t="s">
        <v>116</v>
      </c>
      <c r="I2" s="15" t="s">
        <v>117</v>
      </c>
      <c r="J2" s="15" t="s">
        <v>118</v>
      </c>
      <c r="K2" s="15" t="s">
        <v>119</v>
      </c>
    </row>
    <row r="3" spans="1:11" ht="132">
      <c r="A3" s="78">
        <v>1</v>
      </c>
      <c r="B3" s="79" t="s">
        <v>123</v>
      </c>
      <c r="C3" s="80" t="s">
        <v>16</v>
      </c>
      <c r="D3" s="80">
        <v>30</v>
      </c>
      <c r="E3" s="81"/>
      <c r="F3" s="81"/>
      <c r="G3" s="81"/>
      <c r="H3" s="81"/>
      <c r="I3" s="82"/>
      <c r="J3" s="83"/>
      <c r="K3" s="84"/>
    </row>
    <row r="4" spans="1:11" ht="72">
      <c r="A4" s="60">
        <v>2</v>
      </c>
      <c r="B4" s="48" t="s">
        <v>124</v>
      </c>
      <c r="C4" s="34" t="s">
        <v>16</v>
      </c>
      <c r="D4" s="34">
        <v>50</v>
      </c>
      <c r="E4" s="35"/>
      <c r="F4" s="35"/>
      <c r="G4" s="35"/>
      <c r="H4" s="36"/>
      <c r="I4" s="12"/>
      <c r="J4" s="37"/>
      <c r="K4" s="37"/>
    </row>
    <row r="5" spans="1:11" ht="108">
      <c r="A5" s="62">
        <v>3</v>
      </c>
      <c r="B5" s="4" t="s">
        <v>34</v>
      </c>
      <c r="C5" s="7" t="s">
        <v>16</v>
      </c>
      <c r="D5" s="7">
        <v>40</v>
      </c>
      <c r="E5" s="10"/>
      <c r="F5" s="10"/>
      <c r="G5" s="10"/>
      <c r="H5" s="10"/>
      <c r="I5" s="5"/>
      <c r="J5" s="6"/>
      <c r="K5" s="6"/>
    </row>
    <row r="6" spans="1:11" s="45" customFormat="1" ht="12">
      <c r="A6" s="25" t="s">
        <v>18</v>
      </c>
      <c r="B6" s="25"/>
      <c r="C6" s="25"/>
      <c r="D6" s="25"/>
      <c r="E6" s="25"/>
      <c r="F6" s="25"/>
      <c r="G6" s="73">
        <f>SUM(G3:G5)</f>
        <v>0</v>
      </c>
      <c r="H6" s="73">
        <f>SUM(H3:H5)</f>
        <v>0</v>
      </c>
      <c r="I6" s="73">
        <f>SUM(I3:I5)</f>
        <v>0</v>
      </c>
      <c r="J6" s="73"/>
      <c r="K6" s="73"/>
    </row>
  </sheetData>
  <sheetProtection/>
  <mergeCells count="1">
    <mergeCell ref="A6:F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K7"/>
  <sheetViews>
    <sheetView zoomScalePageLayoutView="0" workbookViewId="0" topLeftCell="A1">
      <selection activeCell="J11" sqref="J11"/>
    </sheetView>
  </sheetViews>
  <sheetFormatPr defaultColWidth="11.57421875" defaultRowHeight="12.75"/>
  <cols>
    <col min="1" max="1" width="4.57421875" style="16" customWidth="1"/>
    <col min="2" max="2" width="43.421875" style="16" customWidth="1"/>
    <col min="3" max="3" width="4.28125" style="16" customWidth="1"/>
    <col min="4" max="4" width="6.00390625" style="16" customWidth="1"/>
    <col min="5" max="5" width="8.421875" style="16" bestFit="1" customWidth="1"/>
    <col min="6" max="6" width="9.00390625" style="16" bestFit="1" customWidth="1"/>
    <col min="7" max="7" width="10.7109375" style="16" bestFit="1" customWidth="1"/>
    <col min="8" max="8" width="6.140625" style="16" bestFit="1" customWidth="1"/>
    <col min="9" max="9" width="6.57421875" style="3" bestFit="1" customWidth="1"/>
    <col min="10" max="10" width="10.28125" style="3" bestFit="1" customWidth="1"/>
    <col min="11" max="11" width="5.8515625" style="3" bestFit="1" customWidth="1"/>
    <col min="12" max="16384" width="11.57421875" style="16" customWidth="1"/>
  </cols>
  <sheetData>
    <row r="1" spans="1:8" ht="15.75">
      <c r="A1" s="68" t="s">
        <v>126</v>
      </c>
      <c r="B1" s="68"/>
      <c r="C1" s="68"/>
      <c r="D1" s="68"/>
      <c r="E1" s="68"/>
      <c r="F1" s="68"/>
      <c r="G1" s="68"/>
      <c r="H1" s="68"/>
    </row>
    <row r="2" spans="1:11" s="38" customFormat="1" ht="31.5" customHeight="1">
      <c r="A2" s="17" t="s">
        <v>12</v>
      </c>
      <c r="B2" s="17" t="s">
        <v>13</v>
      </c>
      <c r="C2" s="17" t="s">
        <v>14</v>
      </c>
      <c r="D2" s="13" t="s">
        <v>98</v>
      </c>
      <c r="E2" s="14" t="s">
        <v>99</v>
      </c>
      <c r="F2" s="14" t="s">
        <v>100</v>
      </c>
      <c r="G2" s="14" t="s">
        <v>101</v>
      </c>
      <c r="H2" s="14" t="s">
        <v>116</v>
      </c>
      <c r="I2" s="15" t="s">
        <v>117</v>
      </c>
      <c r="J2" s="15" t="s">
        <v>118</v>
      </c>
      <c r="K2" s="15" t="s">
        <v>119</v>
      </c>
    </row>
    <row r="3" spans="1:11" s="38" customFormat="1" ht="24">
      <c r="A3" s="17">
        <v>1</v>
      </c>
      <c r="B3" s="54" t="s">
        <v>93</v>
      </c>
      <c r="C3" s="86" t="s">
        <v>94</v>
      </c>
      <c r="D3" s="85">
        <v>50</v>
      </c>
      <c r="E3" s="55"/>
      <c r="F3" s="56"/>
      <c r="G3" s="57"/>
      <c r="H3" s="56"/>
      <c r="I3" s="58"/>
      <c r="J3" s="59"/>
      <c r="K3" s="59"/>
    </row>
    <row r="4" spans="1:11" s="2" customFormat="1" ht="165" customHeight="1">
      <c r="A4" s="60">
        <v>2</v>
      </c>
      <c r="B4" s="4" t="s">
        <v>28</v>
      </c>
      <c r="C4" s="34" t="s">
        <v>16</v>
      </c>
      <c r="D4" s="7">
        <v>1400</v>
      </c>
      <c r="E4" s="8"/>
      <c r="F4" s="8"/>
      <c r="G4" s="8"/>
      <c r="H4" s="9"/>
      <c r="I4" s="5"/>
      <c r="J4" s="21"/>
      <c r="K4" s="21"/>
    </row>
    <row r="5" spans="1:11" ht="12">
      <c r="A5" s="22" t="s">
        <v>18</v>
      </c>
      <c r="B5" s="22"/>
      <c r="C5" s="22"/>
      <c r="D5" s="22"/>
      <c r="E5" s="22"/>
      <c r="F5" s="22"/>
      <c r="G5" s="23">
        <f>SUM(G3:G4)</f>
        <v>0</v>
      </c>
      <c r="H5" s="23">
        <f>SUM(H3:H4)</f>
        <v>0</v>
      </c>
      <c r="I5" s="23">
        <f>SUM(I3:I4)</f>
        <v>0</v>
      </c>
      <c r="J5" s="41"/>
      <c r="K5" s="41"/>
    </row>
    <row r="7" ht="12">
      <c r="B7" s="61"/>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J11" sqref="J11"/>
    </sheetView>
  </sheetViews>
  <sheetFormatPr defaultColWidth="11.57421875" defaultRowHeight="12.75"/>
  <cols>
    <col min="1" max="1" width="4.57421875" style="2" customWidth="1"/>
    <col min="2" max="2" width="62.8515625" style="2" customWidth="1"/>
    <col min="3" max="3" width="3.8515625" style="2" bestFit="1" customWidth="1"/>
    <col min="4" max="4" width="4.421875" style="2" bestFit="1" customWidth="1"/>
    <col min="5" max="5" width="4.7109375" style="2" bestFit="1" customWidth="1"/>
    <col min="6" max="6" width="5.281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127</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32">
      <c r="A3" s="19">
        <v>1</v>
      </c>
      <c r="B3" s="4" t="s">
        <v>29</v>
      </c>
      <c r="C3" s="7" t="s">
        <v>16</v>
      </c>
      <c r="D3" s="7">
        <v>1000</v>
      </c>
      <c r="E3" s="10"/>
      <c r="F3" s="10"/>
      <c r="G3" s="10"/>
      <c r="H3" s="11"/>
      <c r="I3" s="5"/>
      <c r="J3" s="6"/>
      <c r="K3" s="6"/>
    </row>
    <row r="4" spans="1:11" ht="192">
      <c r="A4" s="19">
        <v>1</v>
      </c>
      <c r="B4" s="4" t="s">
        <v>113</v>
      </c>
      <c r="C4" s="7" t="s">
        <v>16</v>
      </c>
      <c r="D4" s="7">
        <v>2500</v>
      </c>
      <c r="E4" s="8"/>
      <c r="F4" s="8"/>
      <c r="G4" s="8"/>
      <c r="H4" s="9"/>
      <c r="I4" s="5"/>
      <c r="J4" s="28"/>
      <c r="K4" s="28"/>
    </row>
    <row r="5" spans="1:11" ht="12">
      <c r="A5" s="25" t="s">
        <v>18</v>
      </c>
      <c r="B5" s="25"/>
      <c r="C5" s="25"/>
      <c r="D5" s="25"/>
      <c r="E5" s="25"/>
      <c r="F5" s="25"/>
      <c r="G5" s="44">
        <f>SUM(G3:G4)</f>
        <v>0</v>
      </c>
      <c r="H5" s="44">
        <f>SUM(H3:H4)</f>
        <v>0</v>
      </c>
      <c r="I5" s="44">
        <f>SUM(I3:I4)</f>
        <v>0</v>
      </c>
      <c r="J5" s="26"/>
      <c r="K5" s="26"/>
    </row>
    <row r="6" ht="12">
      <c r="B6" s="53"/>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tabColor theme="7" tint="-0.4999699890613556"/>
  </sheetPr>
  <dimension ref="A1:K28"/>
  <sheetViews>
    <sheetView zoomScale="90" zoomScaleNormal="90" zoomScalePageLayoutView="0" workbookViewId="0" topLeftCell="A1">
      <selection activeCell="J11" sqref="J11"/>
    </sheetView>
  </sheetViews>
  <sheetFormatPr defaultColWidth="11.57421875" defaultRowHeight="12.75"/>
  <cols>
    <col min="1" max="1" width="7.7109375" style="2" bestFit="1" customWidth="1"/>
    <col min="2" max="2" width="64.00390625" style="2" customWidth="1"/>
    <col min="3" max="3" width="4.28125" style="2" customWidth="1"/>
    <col min="4" max="4" width="6.00390625" style="2" customWidth="1"/>
    <col min="5" max="5" width="7.57421875" style="2" customWidth="1"/>
    <col min="6" max="6" width="5.8515625" style="2" bestFit="1" customWidth="1"/>
    <col min="7" max="7" width="8.00390625" style="2" customWidth="1"/>
    <col min="8" max="8" width="6.140625" style="2" bestFit="1" customWidth="1"/>
    <col min="9" max="9" width="6.8515625" style="3" bestFit="1" customWidth="1"/>
    <col min="10" max="10" width="10.421875" style="3" bestFit="1" customWidth="1"/>
    <col min="11" max="11" width="6.140625" style="3" bestFit="1" customWidth="1"/>
    <col min="12" max="16384" width="11.57421875" style="2" customWidth="1"/>
  </cols>
  <sheetData>
    <row r="1" spans="1:8" ht="15.75">
      <c r="A1" s="68" t="s">
        <v>72</v>
      </c>
      <c r="B1" s="68"/>
      <c r="C1" s="68"/>
      <c r="D1" s="68"/>
      <c r="E1" s="68"/>
      <c r="F1" s="68"/>
      <c r="G1" s="68"/>
      <c r="H1" s="68"/>
    </row>
    <row r="2" spans="1:11" s="45" customFormat="1" ht="24">
      <c r="A2" s="17" t="s">
        <v>12</v>
      </c>
      <c r="B2" s="17" t="s">
        <v>13</v>
      </c>
      <c r="C2" s="17" t="s">
        <v>14</v>
      </c>
      <c r="D2" s="13" t="s">
        <v>98</v>
      </c>
      <c r="E2" s="14" t="s">
        <v>99</v>
      </c>
      <c r="F2" s="14" t="s">
        <v>100</v>
      </c>
      <c r="G2" s="14" t="s">
        <v>101</v>
      </c>
      <c r="H2" s="14" t="s">
        <v>116</v>
      </c>
      <c r="I2" s="15" t="s">
        <v>117</v>
      </c>
      <c r="J2" s="15" t="s">
        <v>118</v>
      </c>
      <c r="K2" s="15" t="s">
        <v>119</v>
      </c>
    </row>
    <row r="3" spans="1:11" ht="240">
      <c r="A3" s="19" t="s">
        <v>129</v>
      </c>
      <c r="B3" s="4" t="s">
        <v>30</v>
      </c>
      <c r="C3" s="7" t="s">
        <v>16</v>
      </c>
      <c r="D3" s="7">
        <v>2400</v>
      </c>
      <c r="E3" s="10"/>
      <c r="F3" s="10"/>
      <c r="G3" s="10"/>
      <c r="H3" s="11"/>
      <c r="I3" s="5"/>
      <c r="J3" s="6"/>
      <c r="K3" s="6"/>
    </row>
    <row r="4" spans="1:11" ht="144">
      <c r="A4" s="19" t="s">
        <v>130</v>
      </c>
      <c r="B4" s="4" t="s">
        <v>31</v>
      </c>
      <c r="C4" s="7" t="s">
        <v>32</v>
      </c>
      <c r="D4" s="7">
        <v>1700</v>
      </c>
      <c r="E4" s="10"/>
      <c r="F4" s="10"/>
      <c r="G4" s="10"/>
      <c r="H4" s="11"/>
      <c r="I4" s="5"/>
      <c r="J4" s="6"/>
      <c r="K4" s="6"/>
    </row>
    <row r="5" spans="1:11" ht="168">
      <c r="A5" s="19" t="s">
        <v>131</v>
      </c>
      <c r="B5" s="4" t="s">
        <v>128</v>
      </c>
      <c r="C5" s="7" t="s">
        <v>16</v>
      </c>
      <c r="D5" s="7">
        <v>1200</v>
      </c>
      <c r="E5" s="10"/>
      <c r="F5" s="10"/>
      <c r="G5" s="10"/>
      <c r="H5" s="11"/>
      <c r="I5" s="5"/>
      <c r="J5" s="6"/>
      <c r="K5" s="6"/>
    </row>
    <row r="6" spans="1:11" ht="12">
      <c r="A6" s="25" t="s">
        <v>18</v>
      </c>
      <c r="B6" s="25"/>
      <c r="C6" s="25"/>
      <c r="D6" s="25"/>
      <c r="E6" s="25"/>
      <c r="F6" s="25"/>
      <c r="G6" s="44">
        <f>SUM(G3:G5)</f>
        <v>0</v>
      </c>
      <c r="H6" s="44">
        <f>SUM(H3:H5)</f>
        <v>0</v>
      </c>
      <c r="I6" s="44">
        <f>SUM(I3:I5)</f>
        <v>0</v>
      </c>
      <c r="J6" s="26"/>
      <c r="K6" s="26"/>
    </row>
    <row r="8" ht="12">
      <c r="B8" s="53"/>
    </row>
    <row r="28" ht="12">
      <c r="B28" s="2">
        <v>13</v>
      </c>
    </row>
  </sheetData>
  <sheetProtection selectLockedCells="1" selectUnlockedCells="1"/>
  <mergeCells count="2">
    <mergeCell ref="A1:H1"/>
    <mergeCell ref="A6:F6"/>
  </mergeCells>
  <printOptions/>
  <pageMargins left="0.7086614173228347" right="0.7086614173228347" top="0.7480314960629921" bottom="0.7480314960629921" header="0.31496062992125984" footer="0.31496062992125984"/>
  <pageSetup orientation="landscape" paperSize="9"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D2" sqref="D2:K2"/>
    </sheetView>
  </sheetViews>
  <sheetFormatPr defaultColWidth="11.57421875" defaultRowHeight="12.75"/>
  <cols>
    <col min="1" max="1" width="3.8515625" style="2" customWidth="1"/>
    <col min="2" max="2" width="60.7109375" style="2" customWidth="1"/>
    <col min="3" max="3" width="3.8515625" style="2" bestFit="1" customWidth="1"/>
    <col min="4" max="4" width="4.421875" style="2" bestFit="1" customWidth="1"/>
    <col min="5" max="5" width="4.7109375" style="2" bestFit="1" customWidth="1"/>
    <col min="6" max="6" width="5.281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70</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19">
        <v>1</v>
      </c>
      <c r="B3" s="4" t="s">
        <v>33</v>
      </c>
      <c r="C3" s="7" t="s">
        <v>16</v>
      </c>
      <c r="D3" s="7">
        <v>2000</v>
      </c>
      <c r="E3" s="10"/>
      <c r="F3" s="10"/>
      <c r="G3" s="10"/>
      <c r="H3" s="10"/>
      <c r="I3" s="5"/>
      <c r="J3" s="6"/>
      <c r="K3" s="6"/>
    </row>
    <row r="4" spans="1:11" ht="12">
      <c r="A4" s="25" t="s">
        <v>18</v>
      </c>
      <c r="B4" s="25"/>
      <c r="C4" s="25"/>
      <c r="D4" s="25"/>
      <c r="E4" s="25"/>
      <c r="F4" s="25"/>
      <c r="G4" s="44">
        <f>SUM(G3:G3)</f>
        <v>0</v>
      </c>
      <c r="H4" s="44">
        <f>SUM(H3:H3)</f>
        <v>0</v>
      </c>
      <c r="I4" s="44">
        <f>SUM(I3:I3)</f>
        <v>0</v>
      </c>
      <c r="J4" s="26"/>
      <c r="K4" s="26"/>
    </row>
    <row r="6" ht="12">
      <c r="B6" s="2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K5"/>
  <sheetViews>
    <sheetView zoomScaleSheetLayoutView="100" zoomScalePageLayoutView="0" workbookViewId="0" topLeftCell="A1">
      <selection activeCell="D2" sqref="D2:K2"/>
    </sheetView>
  </sheetViews>
  <sheetFormatPr defaultColWidth="9.140625" defaultRowHeight="12.75"/>
  <cols>
    <col min="1" max="1" width="5.00390625" style="2" customWidth="1"/>
    <col min="2" max="2" width="69.421875" style="2" customWidth="1"/>
    <col min="3" max="3" width="4.8515625" style="2" customWidth="1"/>
    <col min="4" max="4" width="6.00390625" style="2" customWidth="1"/>
    <col min="5" max="5" width="8.421875" style="2" bestFit="1" customWidth="1"/>
    <col min="6" max="6" width="9.00390625" style="2" bestFit="1" customWidth="1"/>
    <col min="7" max="7" width="6.57421875" style="2" bestFit="1" customWidth="1"/>
    <col min="8" max="8" width="6.140625" style="2" bestFit="1" customWidth="1"/>
    <col min="9" max="9" width="6.57421875" style="2" bestFit="1" customWidth="1"/>
    <col min="10" max="10" width="10.28125" style="2" bestFit="1" customWidth="1"/>
    <col min="11" max="11" width="5.8515625" style="2" bestFit="1" customWidth="1"/>
    <col min="12" max="16384" width="9.140625" style="2" customWidth="1"/>
  </cols>
  <sheetData>
    <row r="1" spans="1:8" ht="15.75">
      <c r="A1" s="68" t="s">
        <v>105</v>
      </c>
      <c r="B1" s="68"/>
      <c r="C1" s="68"/>
      <c r="D1" s="68"/>
      <c r="E1" s="68"/>
      <c r="F1" s="68"/>
      <c r="G1" s="68"/>
      <c r="H1" s="68"/>
    </row>
    <row r="2" spans="1:11" s="45" customFormat="1" ht="24">
      <c r="A2" s="51" t="s">
        <v>12</v>
      </c>
      <c r="B2" s="51" t="s">
        <v>13</v>
      </c>
      <c r="C2" s="17" t="s">
        <v>14</v>
      </c>
      <c r="D2" s="13" t="s">
        <v>98</v>
      </c>
      <c r="E2" s="14" t="s">
        <v>99</v>
      </c>
      <c r="F2" s="14" t="s">
        <v>100</v>
      </c>
      <c r="G2" s="14" t="s">
        <v>101</v>
      </c>
      <c r="H2" s="14" t="s">
        <v>116</v>
      </c>
      <c r="I2" s="15" t="s">
        <v>117</v>
      </c>
      <c r="J2" s="15" t="s">
        <v>118</v>
      </c>
      <c r="K2" s="15" t="s">
        <v>119</v>
      </c>
    </row>
    <row r="3" spans="1:11" ht="156">
      <c r="A3" s="74">
        <v>1</v>
      </c>
      <c r="B3" s="87" t="s">
        <v>7</v>
      </c>
      <c r="C3" s="88" t="s">
        <v>16</v>
      </c>
      <c r="D3" s="7">
        <v>10</v>
      </c>
      <c r="E3" s="8"/>
      <c r="F3" s="8"/>
      <c r="G3" s="8"/>
      <c r="H3" s="9"/>
      <c r="I3" s="50"/>
      <c r="J3" s="20"/>
      <c r="K3" s="20"/>
    </row>
    <row r="4" spans="1:11" ht="156">
      <c r="A4" s="74">
        <v>2</v>
      </c>
      <c r="B4" s="87" t="s">
        <v>8</v>
      </c>
      <c r="C4" s="88" t="s">
        <v>16</v>
      </c>
      <c r="D4" s="7">
        <v>40</v>
      </c>
      <c r="E4" s="8"/>
      <c r="F4" s="8"/>
      <c r="G4" s="8"/>
      <c r="H4" s="9"/>
      <c r="I4" s="50"/>
      <c r="J4" s="20"/>
      <c r="K4" s="20"/>
    </row>
    <row r="5" spans="1:11" ht="12">
      <c r="A5" s="89" t="s">
        <v>18</v>
      </c>
      <c r="B5" s="89"/>
      <c r="C5" s="25"/>
      <c r="D5" s="25"/>
      <c r="E5" s="25"/>
      <c r="F5" s="25"/>
      <c r="G5" s="44">
        <f>G3+G4</f>
        <v>0</v>
      </c>
      <c r="H5" s="44">
        <f>H3+H4</f>
        <v>0</v>
      </c>
      <c r="I5" s="44">
        <f>I3+I4</f>
        <v>0</v>
      </c>
      <c r="J5" s="26"/>
      <c r="K5" s="26"/>
    </row>
  </sheetData>
  <sheetProtection/>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scale="96" r:id="rId1"/>
</worksheet>
</file>

<file path=xl/worksheets/sheet17.xml><?xml version="1.0" encoding="utf-8"?>
<worksheet xmlns="http://schemas.openxmlformats.org/spreadsheetml/2006/main" xmlns:r="http://schemas.openxmlformats.org/officeDocument/2006/relationships">
  <sheetPr>
    <tabColor theme="7" tint="0.39998000860214233"/>
    <pageSetUpPr fitToPage="1"/>
  </sheetPr>
  <dimension ref="A1:K10"/>
  <sheetViews>
    <sheetView zoomScalePageLayoutView="0" workbookViewId="0" topLeftCell="A1">
      <selection activeCell="D2" sqref="D2:K2"/>
    </sheetView>
  </sheetViews>
  <sheetFormatPr defaultColWidth="11.57421875" defaultRowHeight="12.75"/>
  <cols>
    <col min="1" max="1" width="3.7109375" style="69" customWidth="1"/>
    <col min="2" max="2" width="66.57421875" style="2" customWidth="1"/>
    <col min="3" max="3" width="3.8515625" style="2" bestFit="1" customWidth="1"/>
    <col min="4" max="4" width="4.421875" style="2" bestFit="1" customWidth="1"/>
    <col min="5" max="5" width="4.7109375" style="2" bestFit="1" customWidth="1"/>
    <col min="6" max="6" width="5.281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104</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96">
      <c r="A3" s="60">
        <v>1</v>
      </c>
      <c r="B3" s="4" t="s">
        <v>35</v>
      </c>
      <c r="C3" s="7" t="s">
        <v>16</v>
      </c>
      <c r="D3" s="7">
        <v>3500</v>
      </c>
      <c r="E3" s="10"/>
      <c r="F3" s="10"/>
      <c r="G3" s="10"/>
      <c r="H3" s="11"/>
      <c r="I3" s="5"/>
      <c r="J3" s="6"/>
      <c r="K3" s="6"/>
    </row>
    <row r="4" spans="1:11" ht="24">
      <c r="A4" s="34">
        <v>2</v>
      </c>
      <c r="B4" s="4" t="s">
        <v>50</v>
      </c>
      <c r="C4" s="7" t="s">
        <v>16</v>
      </c>
      <c r="D4" s="7">
        <v>500</v>
      </c>
      <c r="E4" s="31"/>
      <c r="F4" s="31"/>
      <c r="G4" s="31"/>
      <c r="H4" s="32"/>
      <c r="I4" s="6"/>
      <c r="J4" s="6"/>
      <c r="K4" s="6"/>
    </row>
    <row r="5" spans="1:11" ht="24">
      <c r="A5" s="60">
        <v>3</v>
      </c>
      <c r="B5" s="4" t="s">
        <v>51</v>
      </c>
      <c r="C5" s="7" t="s">
        <v>16</v>
      </c>
      <c r="D5" s="7">
        <v>1500</v>
      </c>
      <c r="E5" s="31"/>
      <c r="F5" s="31"/>
      <c r="G5" s="31"/>
      <c r="H5" s="32"/>
      <c r="I5" s="6"/>
      <c r="J5" s="6"/>
      <c r="K5" s="6"/>
    </row>
    <row r="6" spans="1:11" ht="24">
      <c r="A6" s="34">
        <v>4</v>
      </c>
      <c r="B6" s="4" t="s">
        <v>52</v>
      </c>
      <c r="C6" s="7" t="s">
        <v>16</v>
      </c>
      <c r="D6" s="7">
        <v>200</v>
      </c>
      <c r="E6" s="31"/>
      <c r="F6" s="31"/>
      <c r="G6" s="31"/>
      <c r="H6" s="32"/>
      <c r="I6" s="6"/>
      <c r="J6" s="6"/>
      <c r="K6" s="6"/>
    </row>
    <row r="7" spans="1:11" ht="60">
      <c r="A7" s="60">
        <v>5</v>
      </c>
      <c r="B7" s="4" t="s">
        <v>53</v>
      </c>
      <c r="C7" s="7" t="s">
        <v>16</v>
      </c>
      <c r="D7" s="7">
        <v>2400</v>
      </c>
      <c r="E7" s="31"/>
      <c r="F7" s="31"/>
      <c r="G7" s="31"/>
      <c r="H7" s="32"/>
      <c r="I7" s="6"/>
      <c r="J7" s="6"/>
      <c r="K7" s="6"/>
    </row>
    <row r="8" spans="1:11" ht="12">
      <c r="A8" s="25" t="s">
        <v>18</v>
      </c>
      <c r="B8" s="25"/>
      <c r="C8" s="25"/>
      <c r="D8" s="25"/>
      <c r="E8" s="25"/>
      <c r="F8" s="25"/>
      <c r="G8" s="44">
        <f>SUM(G3:G7)</f>
        <v>0</v>
      </c>
      <c r="H8" s="44">
        <f>SUM(H3:H7)</f>
        <v>0</v>
      </c>
      <c r="I8" s="44">
        <f>SUM(I3:I7)</f>
        <v>0</v>
      </c>
      <c r="J8" s="26"/>
      <c r="K8" s="26"/>
    </row>
    <row r="10" ht="12">
      <c r="B10" s="42"/>
    </row>
  </sheetData>
  <sheetProtection selectLockedCells="1" selectUnlockedCells="1"/>
  <mergeCells count="2">
    <mergeCell ref="A1:H1"/>
    <mergeCell ref="A8:F8"/>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K5"/>
  <sheetViews>
    <sheetView zoomScalePageLayoutView="0" workbookViewId="0" topLeftCell="A1">
      <selection activeCell="D2" sqref="D2:K2"/>
    </sheetView>
  </sheetViews>
  <sheetFormatPr defaultColWidth="9.140625" defaultRowHeight="12.75"/>
  <cols>
    <col min="1" max="1" width="5.140625" style="2" customWidth="1"/>
    <col min="2" max="2" width="55.421875" style="2" customWidth="1"/>
    <col min="3" max="3" width="4.28125" style="2" customWidth="1"/>
    <col min="4" max="4" width="6.00390625" style="2" customWidth="1"/>
    <col min="5" max="5" width="8.421875" style="2" bestFit="1" customWidth="1"/>
    <col min="6" max="6" width="9.00390625" style="2" bestFit="1" customWidth="1"/>
    <col min="7" max="7" width="6.57421875" style="2" bestFit="1" customWidth="1"/>
    <col min="8" max="8" width="6.140625" style="2" bestFit="1" customWidth="1"/>
    <col min="9" max="9" width="6.57421875" style="2" bestFit="1" customWidth="1"/>
    <col min="10" max="10" width="8.7109375" style="2" bestFit="1" customWidth="1"/>
    <col min="11" max="11" width="5.8515625" style="2" bestFit="1" customWidth="1"/>
    <col min="12" max="16384" width="9.140625" style="2" customWidth="1"/>
  </cols>
  <sheetData>
    <row r="1" spans="1:11" ht="15.75">
      <c r="A1" s="90" t="s">
        <v>108</v>
      </c>
      <c r="B1" s="90"/>
      <c r="C1" s="90"/>
      <c r="D1" s="90"/>
      <c r="E1" s="90"/>
      <c r="F1" s="90"/>
      <c r="G1" s="90"/>
      <c r="H1" s="90"/>
      <c r="I1" s="90"/>
      <c r="J1" s="90"/>
      <c r="K1" s="90"/>
    </row>
    <row r="2" spans="1:11" ht="36">
      <c r="A2" s="17" t="s">
        <v>12</v>
      </c>
      <c r="B2" s="17" t="s">
        <v>20</v>
      </c>
      <c r="C2" s="17" t="s">
        <v>14</v>
      </c>
      <c r="D2" s="13" t="s">
        <v>98</v>
      </c>
      <c r="E2" s="14" t="s">
        <v>99</v>
      </c>
      <c r="F2" s="14" t="s">
        <v>100</v>
      </c>
      <c r="G2" s="14" t="s">
        <v>101</v>
      </c>
      <c r="H2" s="14" t="s">
        <v>116</v>
      </c>
      <c r="I2" s="15" t="s">
        <v>117</v>
      </c>
      <c r="J2" s="15" t="s">
        <v>118</v>
      </c>
      <c r="K2" s="15" t="s">
        <v>119</v>
      </c>
    </row>
    <row r="3" spans="1:11" ht="24">
      <c r="A3" s="34">
        <v>1</v>
      </c>
      <c r="B3" s="4" t="s">
        <v>2</v>
      </c>
      <c r="C3" s="34" t="s">
        <v>16</v>
      </c>
      <c r="D3" s="34">
        <v>300</v>
      </c>
      <c r="E3" s="31"/>
      <c r="F3" s="31"/>
      <c r="G3" s="31"/>
      <c r="H3" s="32"/>
      <c r="I3" s="50"/>
      <c r="J3" s="20"/>
      <c r="K3" s="20"/>
    </row>
    <row r="4" spans="1:11" ht="24">
      <c r="A4" s="34">
        <v>2</v>
      </c>
      <c r="B4" s="4" t="s">
        <v>3</v>
      </c>
      <c r="C4" s="34" t="s">
        <v>16</v>
      </c>
      <c r="D4" s="34">
        <v>300</v>
      </c>
      <c r="E4" s="31"/>
      <c r="F4" s="31"/>
      <c r="G4" s="31"/>
      <c r="H4" s="32"/>
      <c r="I4" s="50"/>
      <c r="J4" s="20"/>
      <c r="K4" s="20"/>
    </row>
    <row r="5" spans="1:11" ht="12">
      <c r="A5" s="91" t="s">
        <v>54</v>
      </c>
      <c r="B5" s="92"/>
      <c r="C5" s="92"/>
      <c r="D5" s="92"/>
      <c r="E5" s="92"/>
      <c r="F5" s="93"/>
      <c r="G5" s="40">
        <f>SUM(G3:G4)</f>
        <v>0</v>
      </c>
      <c r="H5" s="40">
        <f>SUM(H3:H4)</f>
        <v>0</v>
      </c>
      <c r="I5" s="40">
        <f>SUM(I3:I4)</f>
        <v>0</v>
      </c>
      <c r="J5" s="40"/>
      <c r="K5" s="40"/>
    </row>
  </sheetData>
  <sheetProtection selectLockedCells="1" selectUnlockedCells="1"/>
  <mergeCells count="2">
    <mergeCell ref="A1:K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D2" sqref="D2:K2"/>
    </sheetView>
  </sheetViews>
  <sheetFormatPr defaultColWidth="11.57421875" defaultRowHeight="12.75"/>
  <cols>
    <col min="1" max="1" width="4.00390625" style="2" customWidth="1"/>
    <col min="2" max="2" width="60.7109375" style="2" customWidth="1"/>
    <col min="3" max="3" width="4.7109375" style="2" customWidth="1"/>
    <col min="4" max="4" width="6.003906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71</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80">
      <c r="A3" s="19">
        <v>1</v>
      </c>
      <c r="B3" s="4" t="s">
        <v>36</v>
      </c>
      <c r="C3" s="7" t="s">
        <v>16</v>
      </c>
      <c r="D3" s="7">
        <v>4000</v>
      </c>
      <c r="E3" s="8"/>
      <c r="F3" s="8"/>
      <c r="G3" s="8"/>
      <c r="H3" s="9"/>
      <c r="I3" s="5"/>
      <c r="J3" s="28"/>
      <c r="K3" s="28"/>
    </row>
    <row r="4" spans="1:11" ht="12">
      <c r="A4" s="25" t="s">
        <v>18</v>
      </c>
      <c r="B4" s="25"/>
      <c r="C4" s="25"/>
      <c r="D4" s="25"/>
      <c r="E4" s="25"/>
      <c r="F4" s="25"/>
      <c r="G4" s="44">
        <f>G3</f>
        <v>0</v>
      </c>
      <c r="H4" s="44">
        <f>H3</f>
        <v>0</v>
      </c>
      <c r="I4" s="44">
        <f>I3</f>
        <v>0</v>
      </c>
      <c r="J4" s="44"/>
      <c r="K4" s="44"/>
    </row>
    <row r="6" ht="12">
      <c r="B6" s="4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O17"/>
  <sheetViews>
    <sheetView zoomScalePageLayoutView="0" workbookViewId="0" topLeftCell="A1">
      <selection activeCell="J11" sqref="J11"/>
    </sheetView>
  </sheetViews>
  <sheetFormatPr defaultColWidth="11.57421875" defaultRowHeight="12.75"/>
  <cols>
    <col min="1" max="1" width="4.7109375" style="2" customWidth="1"/>
    <col min="2" max="2" width="54.7109375" style="2" customWidth="1"/>
    <col min="3" max="3" width="4.28125" style="2" customWidth="1"/>
    <col min="4" max="4" width="6.00390625" style="2" customWidth="1"/>
    <col min="5" max="5" width="8.421875" style="2" bestFit="1" customWidth="1"/>
    <col min="6" max="6" width="9.003906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3" width="8.421875" style="3" customWidth="1"/>
    <col min="14" max="15" width="8.8515625" style="3" customWidth="1"/>
    <col min="16" max="16384" width="11.57421875" style="2" customWidth="1"/>
  </cols>
  <sheetData>
    <row r="1" spans="1:8" ht="15.75">
      <c r="A1" s="68" t="s">
        <v>64</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96">
      <c r="A3" s="19">
        <v>1</v>
      </c>
      <c r="B3" s="4" t="s">
        <v>4</v>
      </c>
      <c r="C3" s="7" t="s">
        <v>16</v>
      </c>
      <c r="D3" s="7">
        <v>35</v>
      </c>
      <c r="E3" s="8"/>
      <c r="F3" s="8"/>
      <c r="G3" s="8"/>
      <c r="H3" s="9"/>
      <c r="I3" s="5"/>
      <c r="J3" s="6"/>
      <c r="K3" s="6"/>
    </row>
    <row r="4" spans="1:11" ht="12">
      <c r="A4" s="25" t="s">
        <v>18</v>
      </c>
      <c r="B4" s="25"/>
      <c r="C4" s="25"/>
      <c r="D4" s="25"/>
      <c r="E4" s="25"/>
      <c r="F4" s="25"/>
      <c r="G4" s="44">
        <f>SUM(G3)</f>
        <v>0</v>
      </c>
      <c r="H4" s="44">
        <f>SUM(H3)</f>
        <v>0</v>
      </c>
      <c r="I4" s="44">
        <f>SUM(I3)</f>
        <v>0</v>
      </c>
      <c r="J4" s="44"/>
      <c r="K4" s="44"/>
    </row>
    <row r="5" ht="12">
      <c r="B5" s="2" t="s">
        <v>19</v>
      </c>
    </row>
    <row r="6" spans="2:15" s="63" customFormat="1" ht="12">
      <c r="B6" s="64"/>
      <c r="I6" s="65"/>
      <c r="J6" s="65"/>
      <c r="K6" s="65"/>
      <c r="L6" s="65"/>
      <c r="M6" s="65"/>
      <c r="N6" s="65"/>
      <c r="O6" s="65"/>
    </row>
    <row r="7" spans="9:15" s="63" customFormat="1" ht="12">
      <c r="I7" s="65"/>
      <c r="J7" s="65"/>
      <c r="K7" s="65"/>
      <c r="L7" s="65"/>
      <c r="M7" s="65"/>
      <c r="N7" s="65"/>
      <c r="O7" s="65"/>
    </row>
    <row r="8" spans="9:15" s="63" customFormat="1" ht="12">
      <c r="I8" s="65"/>
      <c r="J8" s="65"/>
      <c r="K8" s="65"/>
      <c r="L8" s="65"/>
      <c r="M8" s="65"/>
      <c r="N8" s="65"/>
      <c r="O8" s="65"/>
    </row>
    <row r="9" spans="9:15" s="63" customFormat="1" ht="12">
      <c r="I9" s="65"/>
      <c r="J9" s="65"/>
      <c r="K9" s="65"/>
      <c r="L9" s="65"/>
      <c r="M9" s="65"/>
      <c r="N9" s="65"/>
      <c r="O9" s="65"/>
    </row>
    <row r="10" spans="9:15" s="63" customFormat="1" ht="12">
      <c r="I10" s="65"/>
      <c r="J10" s="65"/>
      <c r="K10" s="65"/>
      <c r="L10" s="65"/>
      <c r="M10" s="65"/>
      <c r="N10" s="65"/>
      <c r="O10" s="65"/>
    </row>
    <row r="11" spans="9:15" s="63" customFormat="1" ht="12">
      <c r="I11" s="65"/>
      <c r="J11" s="65"/>
      <c r="K11" s="65"/>
      <c r="L11" s="65"/>
      <c r="M11" s="65"/>
      <c r="N11" s="65"/>
      <c r="O11" s="65"/>
    </row>
    <row r="12" spans="9:15" s="63" customFormat="1" ht="12">
      <c r="I12" s="65"/>
      <c r="J12" s="65"/>
      <c r="K12" s="65"/>
      <c r="L12" s="65"/>
      <c r="M12" s="65"/>
      <c r="N12" s="65"/>
      <c r="O12" s="65"/>
    </row>
    <row r="13" spans="9:15" s="63" customFormat="1" ht="12">
      <c r="I13" s="65"/>
      <c r="J13" s="65"/>
      <c r="K13" s="65"/>
      <c r="L13" s="65"/>
      <c r="M13" s="65"/>
      <c r="N13" s="65"/>
      <c r="O13" s="65"/>
    </row>
    <row r="14" spans="9:15" s="63" customFormat="1" ht="12">
      <c r="I14" s="65"/>
      <c r="J14" s="65"/>
      <c r="K14" s="65"/>
      <c r="L14" s="65"/>
      <c r="M14" s="65"/>
      <c r="N14" s="65"/>
      <c r="O14" s="65"/>
    </row>
    <row r="15" spans="9:15" s="63" customFormat="1" ht="12">
      <c r="I15" s="65"/>
      <c r="J15" s="65"/>
      <c r="K15" s="65"/>
      <c r="L15" s="65"/>
      <c r="M15" s="65"/>
      <c r="N15" s="65"/>
      <c r="O15" s="65"/>
    </row>
    <row r="16" spans="9:15" s="63" customFormat="1" ht="12">
      <c r="I16" s="65"/>
      <c r="J16" s="65"/>
      <c r="K16" s="65"/>
      <c r="L16" s="65"/>
      <c r="M16" s="65"/>
      <c r="N16" s="65"/>
      <c r="O16" s="65"/>
    </row>
    <row r="17" spans="9:15" s="63" customFormat="1" ht="12">
      <c r="I17" s="65"/>
      <c r="J17" s="65"/>
      <c r="K17" s="65"/>
      <c r="L17" s="65"/>
      <c r="M17" s="65"/>
      <c r="N17" s="65"/>
      <c r="O17" s="65"/>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K8"/>
  <sheetViews>
    <sheetView zoomScalePageLayoutView="0" workbookViewId="0" topLeftCell="A1">
      <selection activeCell="D2" sqref="D2:K2"/>
    </sheetView>
  </sheetViews>
  <sheetFormatPr defaultColWidth="9.140625" defaultRowHeight="12.75"/>
  <cols>
    <col min="1" max="1" width="3.421875" style="2" bestFit="1" customWidth="1"/>
    <col min="2" max="2" width="55.00390625" style="2" customWidth="1"/>
    <col min="3" max="3" width="5.7109375" style="2"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10.28125" style="2" bestFit="1" customWidth="1"/>
    <col min="11" max="11" width="5.8515625" style="2" bestFit="1" customWidth="1"/>
    <col min="12" max="16384" width="9.140625" style="2" customWidth="1"/>
  </cols>
  <sheetData>
    <row r="1" spans="1:8" ht="15.75">
      <c r="A1" s="68" t="s">
        <v>109</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36">
      <c r="A3" s="60">
        <v>1</v>
      </c>
      <c r="B3" s="48" t="s">
        <v>132</v>
      </c>
      <c r="C3" s="34" t="s">
        <v>16</v>
      </c>
      <c r="D3" s="94">
        <v>12</v>
      </c>
      <c r="E3" s="35"/>
      <c r="F3" s="35"/>
      <c r="G3" s="35"/>
      <c r="H3" s="36"/>
      <c r="I3" s="12"/>
      <c r="J3" s="37"/>
      <c r="K3" s="37"/>
    </row>
    <row r="4" spans="1:11" ht="12">
      <c r="A4" s="60">
        <v>2</v>
      </c>
      <c r="B4" s="48" t="s">
        <v>48</v>
      </c>
      <c r="C4" s="95" t="s">
        <v>16</v>
      </c>
      <c r="D4" s="94">
        <v>2</v>
      </c>
      <c r="E4" s="96"/>
      <c r="F4" s="96"/>
      <c r="G4" s="96"/>
      <c r="H4" s="96"/>
      <c r="I4" s="95"/>
      <c r="J4" s="96"/>
      <c r="K4" s="96"/>
    </row>
    <row r="5" spans="1:11" ht="60">
      <c r="A5" s="60">
        <v>3</v>
      </c>
      <c r="B5" s="4" t="s">
        <v>37</v>
      </c>
      <c r="C5" s="7" t="s">
        <v>16</v>
      </c>
      <c r="D5" s="94">
        <v>20</v>
      </c>
      <c r="E5" s="8"/>
      <c r="F5" s="8"/>
      <c r="G5" s="8"/>
      <c r="H5" s="9"/>
      <c r="I5" s="5"/>
      <c r="J5" s="28"/>
      <c r="K5" s="28"/>
    </row>
    <row r="6" spans="1:11" ht="60">
      <c r="A6" s="60">
        <v>4</v>
      </c>
      <c r="B6" s="4" t="s">
        <v>43</v>
      </c>
      <c r="C6" s="7" t="s">
        <v>16</v>
      </c>
      <c r="D6" s="94">
        <v>30</v>
      </c>
      <c r="E6" s="8"/>
      <c r="F6" s="8"/>
      <c r="G6" s="8"/>
      <c r="H6" s="9"/>
      <c r="I6" s="5"/>
      <c r="J6" s="28"/>
      <c r="K6" s="28"/>
    </row>
    <row r="7" spans="1:11" ht="12">
      <c r="A7" s="60">
        <v>5</v>
      </c>
      <c r="B7" s="4" t="s">
        <v>44</v>
      </c>
      <c r="C7" s="7" t="s">
        <v>16</v>
      </c>
      <c r="D7" s="94">
        <v>20</v>
      </c>
      <c r="E7" s="8"/>
      <c r="F7" s="8"/>
      <c r="G7" s="8"/>
      <c r="H7" s="9"/>
      <c r="I7" s="5"/>
      <c r="J7" s="28"/>
      <c r="K7" s="28"/>
    </row>
    <row r="8" spans="1:11" ht="12">
      <c r="A8" s="25" t="s">
        <v>18</v>
      </c>
      <c r="B8" s="25"/>
      <c r="C8" s="25"/>
      <c r="D8" s="25"/>
      <c r="E8" s="25"/>
      <c r="F8" s="25"/>
      <c r="G8" s="44">
        <f>SUM(G3:G7)</f>
        <v>0</v>
      </c>
      <c r="H8" s="44">
        <f>SUM(H3:H7)</f>
        <v>0</v>
      </c>
      <c r="I8" s="44">
        <f>SUM(I3:I7)</f>
        <v>0</v>
      </c>
      <c r="J8" s="26"/>
      <c r="K8" s="26"/>
    </row>
  </sheetData>
  <sheetProtection/>
  <mergeCells count="2">
    <mergeCell ref="A1:H1"/>
    <mergeCell ref="A8:F8"/>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K14"/>
  <sheetViews>
    <sheetView zoomScalePageLayoutView="0" workbookViewId="0" topLeftCell="A1">
      <selection activeCell="D2" sqref="D2:K2"/>
    </sheetView>
  </sheetViews>
  <sheetFormatPr defaultColWidth="11.57421875" defaultRowHeight="12.75"/>
  <cols>
    <col min="1" max="1" width="3.421875" style="2" bestFit="1" customWidth="1"/>
    <col min="2" max="2" width="62.14062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73</v>
      </c>
      <c r="B1" s="68"/>
      <c r="C1" s="68"/>
      <c r="D1" s="68"/>
      <c r="E1" s="68"/>
      <c r="F1" s="68"/>
      <c r="G1" s="68"/>
      <c r="H1" s="68"/>
    </row>
    <row r="2" spans="1:11" ht="34.5" customHeight="1">
      <c r="A2" s="17" t="s">
        <v>12</v>
      </c>
      <c r="B2" s="17" t="s">
        <v>13</v>
      </c>
      <c r="C2" s="17" t="s">
        <v>14</v>
      </c>
      <c r="D2" s="13" t="s">
        <v>98</v>
      </c>
      <c r="E2" s="14" t="s">
        <v>99</v>
      </c>
      <c r="F2" s="14" t="s">
        <v>100</v>
      </c>
      <c r="G2" s="14" t="s">
        <v>101</v>
      </c>
      <c r="H2" s="14" t="s">
        <v>116</v>
      </c>
      <c r="I2" s="15" t="s">
        <v>117</v>
      </c>
      <c r="J2" s="15" t="s">
        <v>118</v>
      </c>
      <c r="K2" s="15" t="s">
        <v>119</v>
      </c>
    </row>
    <row r="3" spans="1:11" ht="96" customHeight="1">
      <c r="A3" s="60">
        <v>1</v>
      </c>
      <c r="B3" s="4" t="s">
        <v>133</v>
      </c>
      <c r="C3" s="7" t="s">
        <v>16</v>
      </c>
      <c r="D3" s="7">
        <v>85</v>
      </c>
      <c r="E3" s="10"/>
      <c r="F3" s="10"/>
      <c r="G3" s="10"/>
      <c r="H3" s="11"/>
      <c r="I3" s="6"/>
      <c r="J3" s="6"/>
      <c r="K3" s="6"/>
    </row>
    <row r="4" spans="1:11" ht="137.25" customHeight="1">
      <c r="A4" s="60">
        <v>2</v>
      </c>
      <c r="B4" s="4" t="s">
        <v>59</v>
      </c>
      <c r="C4" s="7" t="s">
        <v>16</v>
      </c>
      <c r="D4" s="7">
        <v>12</v>
      </c>
      <c r="E4" s="10"/>
      <c r="F4" s="10"/>
      <c r="G4" s="10"/>
      <c r="H4" s="11"/>
      <c r="I4" s="6"/>
      <c r="J4" s="6"/>
      <c r="K4" s="6"/>
    </row>
    <row r="5" spans="1:11" ht="12">
      <c r="A5" s="25" t="s">
        <v>18</v>
      </c>
      <c r="B5" s="25"/>
      <c r="C5" s="25"/>
      <c r="D5" s="25"/>
      <c r="E5" s="25"/>
      <c r="F5" s="25"/>
      <c r="G5" s="44">
        <f>G4+G3</f>
        <v>0</v>
      </c>
      <c r="H5" s="44">
        <f>H4+H3</f>
        <v>0</v>
      </c>
      <c r="I5" s="44">
        <f>I4+I3</f>
        <v>0</v>
      </c>
      <c r="J5" s="26"/>
      <c r="K5" s="26"/>
    </row>
    <row r="7" ht="12">
      <c r="B7" s="27"/>
    </row>
    <row r="13" ht="12">
      <c r="E13" s="97"/>
    </row>
    <row r="14" ht="12">
      <c r="B14" s="47"/>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2.xml><?xml version="1.0" encoding="utf-8"?>
<worksheet xmlns="http://schemas.openxmlformats.org/spreadsheetml/2006/main" xmlns:r="http://schemas.openxmlformats.org/officeDocument/2006/relationships">
  <sheetPr>
    <tabColor theme="7" tint="0.39998000860214233"/>
    <pageSetUpPr fitToPage="1"/>
  </sheetPr>
  <dimension ref="A1:K14"/>
  <sheetViews>
    <sheetView zoomScalePageLayoutView="0" workbookViewId="0" topLeftCell="A1">
      <selection activeCell="A5" sqref="A5:F5"/>
    </sheetView>
  </sheetViews>
  <sheetFormatPr defaultColWidth="11.57421875" defaultRowHeight="12.75"/>
  <cols>
    <col min="1" max="1" width="3.421875" style="2" bestFit="1" customWidth="1"/>
    <col min="2" max="2" width="61.7109375" style="2" bestFit="1"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87</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44">
      <c r="A3" s="19">
        <v>1</v>
      </c>
      <c r="B3" s="4" t="s">
        <v>86</v>
      </c>
      <c r="C3" s="7" t="s">
        <v>16</v>
      </c>
      <c r="D3" s="7">
        <v>150</v>
      </c>
      <c r="E3" s="10"/>
      <c r="F3" s="10"/>
      <c r="G3" s="10"/>
      <c r="H3" s="11"/>
      <c r="I3" s="6"/>
      <c r="J3" s="6"/>
      <c r="K3" s="6"/>
    </row>
    <row r="4" spans="1:11" ht="24">
      <c r="A4" s="19">
        <v>2</v>
      </c>
      <c r="B4" s="4" t="s">
        <v>85</v>
      </c>
      <c r="C4" s="7" t="s">
        <v>16</v>
      </c>
      <c r="D4" s="7">
        <v>12</v>
      </c>
      <c r="E4" s="10"/>
      <c r="F4" s="10"/>
      <c r="G4" s="10"/>
      <c r="H4" s="11"/>
      <c r="I4" s="6"/>
      <c r="J4" s="6"/>
      <c r="K4" s="6"/>
    </row>
    <row r="5" spans="1:11" ht="12">
      <c r="A5" s="25" t="s">
        <v>18</v>
      </c>
      <c r="B5" s="25"/>
      <c r="C5" s="25"/>
      <c r="D5" s="25"/>
      <c r="E5" s="25"/>
      <c r="F5" s="25"/>
      <c r="G5" s="44">
        <f>SUM(G3:G4)</f>
        <v>0</v>
      </c>
      <c r="H5" s="44">
        <f>SUM(H3:H4)</f>
        <v>0</v>
      </c>
      <c r="I5" s="44">
        <f>SUM(I3:I4)</f>
        <v>0</v>
      </c>
      <c r="J5" s="26"/>
      <c r="K5" s="26"/>
    </row>
    <row r="6" ht="12">
      <c r="G6" s="97"/>
    </row>
    <row r="7" ht="12">
      <c r="B7" s="27"/>
    </row>
    <row r="13" ht="12">
      <c r="E13" s="97"/>
    </row>
    <row r="14" ht="12">
      <c r="B14" s="47"/>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3.xml><?xml version="1.0" encoding="utf-8"?>
<worksheet xmlns="http://schemas.openxmlformats.org/spreadsheetml/2006/main" xmlns:r="http://schemas.openxmlformats.org/officeDocument/2006/relationships">
  <sheetPr>
    <tabColor theme="7" tint="0.39998000860214233"/>
    <pageSetUpPr fitToPage="1"/>
  </sheetPr>
  <dimension ref="A1:K10"/>
  <sheetViews>
    <sheetView zoomScalePageLayoutView="0" workbookViewId="0" topLeftCell="A1">
      <selection activeCell="A4" sqref="A4:F4"/>
    </sheetView>
  </sheetViews>
  <sheetFormatPr defaultColWidth="11.57421875" defaultRowHeight="12.75"/>
  <cols>
    <col min="1" max="1" width="4.7109375" style="2" customWidth="1"/>
    <col min="2" max="2" width="52.421875" style="2" customWidth="1"/>
    <col min="3" max="3" width="4.28125" style="2" customWidth="1"/>
    <col min="4" max="4" width="6.003906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134</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2">
      <c r="A3" s="19">
        <v>1</v>
      </c>
      <c r="B3" s="4" t="s">
        <v>6</v>
      </c>
      <c r="C3" s="7" t="s">
        <v>16</v>
      </c>
      <c r="D3" s="7">
        <v>60</v>
      </c>
      <c r="E3" s="8"/>
      <c r="F3" s="8"/>
      <c r="G3" s="8"/>
      <c r="H3" s="9"/>
      <c r="I3" s="6"/>
      <c r="J3" s="28"/>
      <c r="K3" s="28"/>
    </row>
    <row r="4" spans="1:11" ht="12">
      <c r="A4" s="25" t="s">
        <v>18</v>
      </c>
      <c r="B4" s="25"/>
      <c r="C4" s="25"/>
      <c r="D4" s="25"/>
      <c r="E4" s="25"/>
      <c r="F4" s="25"/>
      <c r="G4" s="44">
        <f>SUM(G3)</f>
        <v>0</v>
      </c>
      <c r="H4" s="44">
        <f>SUM(H3)</f>
        <v>0</v>
      </c>
      <c r="I4" s="44">
        <f>SUM(I3)</f>
        <v>0</v>
      </c>
      <c r="J4" s="40"/>
      <c r="K4" s="40"/>
    </row>
    <row r="6" ht="12">
      <c r="B6" s="27"/>
    </row>
    <row r="9" ht="12">
      <c r="B9" s="47"/>
    </row>
    <row r="10" ht="12">
      <c r="B10" s="4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4.xml><?xml version="1.0" encoding="utf-8"?>
<worksheet xmlns="http://schemas.openxmlformats.org/spreadsheetml/2006/main" xmlns:r="http://schemas.openxmlformats.org/officeDocument/2006/relationships">
  <sheetPr>
    <tabColor theme="7" tint="0.39998000860214233"/>
    <pageSetUpPr fitToPage="1"/>
  </sheetPr>
  <dimension ref="A1:K4"/>
  <sheetViews>
    <sheetView zoomScalePageLayoutView="0" workbookViewId="0" topLeftCell="A1">
      <selection activeCell="A4" sqref="A4:F4"/>
    </sheetView>
  </sheetViews>
  <sheetFormatPr defaultColWidth="9.140625" defaultRowHeight="12.75"/>
  <cols>
    <col min="1" max="1" width="4.28125" style="2" customWidth="1"/>
    <col min="2" max="2" width="66.421875" style="2" customWidth="1"/>
    <col min="3" max="3" width="4.421875" style="2" customWidth="1"/>
    <col min="4" max="4" width="6.42187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10.28125" style="2" bestFit="1" customWidth="1"/>
    <col min="11" max="11" width="5.8515625" style="2" bestFit="1" customWidth="1"/>
    <col min="12" max="16384" width="9.140625" style="2" customWidth="1"/>
  </cols>
  <sheetData>
    <row r="1" spans="1:8" ht="15.75">
      <c r="A1" s="68" t="s">
        <v>135</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92">
      <c r="A3" s="19">
        <v>1</v>
      </c>
      <c r="B3" s="4" t="s">
        <v>5</v>
      </c>
      <c r="C3" s="7" t="s">
        <v>16</v>
      </c>
      <c r="D3" s="7">
        <v>100</v>
      </c>
      <c r="E3" s="8"/>
      <c r="F3" s="8"/>
      <c r="G3" s="8"/>
      <c r="H3" s="9"/>
      <c r="I3" s="50"/>
      <c r="J3" s="28"/>
      <c r="K3" s="28"/>
    </row>
    <row r="4" spans="1:11" ht="12">
      <c r="A4" s="25" t="s">
        <v>18</v>
      </c>
      <c r="B4" s="25"/>
      <c r="C4" s="25"/>
      <c r="D4" s="25"/>
      <c r="E4" s="25"/>
      <c r="F4" s="25"/>
      <c r="G4" s="44">
        <f>SUM(G3)</f>
        <v>0</v>
      </c>
      <c r="H4" s="44">
        <f>SUM(H3)</f>
        <v>0</v>
      </c>
      <c r="I4" s="44">
        <f>SUM(I3)</f>
        <v>0</v>
      </c>
      <c r="J4" s="40"/>
      <c r="K4" s="40"/>
    </row>
  </sheetData>
  <sheetProtection/>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scale="96" r:id="rId1"/>
</worksheet>
</file>

<file path=xl/worksheets/sheet25.xml><?xml version="1.0" encoding="utf-8"?>
<worksheet xmlns="http://schemas.openxmlformats.org/spreadsheetml/2006/main" xmlns:r="http://schemas.openxmlformats.org/officeDocument/2006/relationships">
  <sheetPr>
    <tabColor theme="7" tint="0.39998000860214233"/>
    <pageSetUpPr fitToPage="1"/>
  </sheetPr>
  <dimension ref="A1:K5"/>
  <sheetViews>
    <sheetView zoomScalePageLayoutView="0" workbookViewId="0" topLeftCell="A1">
      <selection activeCell="D2" sqref="D2:K2"/>
    </sheetView>
  </sheetViews>
  <sheetFormatPr defaultColWidth="9.140625" defaultRowHeight="12.75"/>
  <cols>
    <col min="1" max="1" width="5.8515625" style="2" customWidth="1"/>
    <col min="2" max="2" width="48.28125" style="2" customWidth="1"/>
    <col min="3" max="3" width="6.00390625" style="2"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8.7109375" style="2" bestFit="1" customWidth="1"/>
    <col min="11" max="11" width="5.8515625" style="2" bestFit="1" customWidth="1"/>
    <col min="12" max="16384" width="9.140625" style="2" customWidth="1"/>
  </cols>
  <sheetData>
    <row r="1" spans="1:11" ht="15.75">
      <c r="A1" s="68" t="s">
        <v>136</v>
      </c>
      <c r="B1" s="68"/>
      <c r="C1" s="68"/>
      <c r="D1" s="68"/>
      <c r="E1" s="68"/>
      <c r="F1" s="68"/>
      <c r="G1" s="68"/>
      <c r="H1" s="68"/>
      <c r="I1" s="3"/>
      <c r="J1" s="3"/>
      <c r="K1" s="3"/>
    </row>
    <row r="2" spans="1:11" ht="36">
      <c r="A2" s="17" t="s">
        <v>12</v>
      </c>
      <c r="B2" s="17" t="s">
        <v>13</v>
      </c>
      <c r="C2" s="17" t="s">
        <v>14</v>
      </c>
      <c r="D2" s="13" t="s">
        <v>98</v>
      </c>
      <c r="E2" s="14" t="s">
        <v>99</v>
      </c>
      <c r="F2" s="14" t="s">
        <v>100</v>
      </c>
      <c r="G2" s="14" t="s">
        <v>101</v>
      </c>
      <c r="H2" s="14" t="s">
        <v>116</v>
      </c>
      <c r="I2" s="15" t="s">
        <v>117</v>
      </c>
      <c r="J2" s="15" t="s">
        <v>118</v>
      </c>
      <c r="K2" s="15" t="s">
        <v>119</v>
      </c>
    </row>
    <row r="3" spans="1:11" ht="96">
      <c r="A3" s="19">
        <v>1</v>
      </c>
      <c r="B3" s="4" t="s">
        <v>62</v>
      </c>
      <c r="C3" s="7" t="s">
        <v>16</v>
      </c>
      <c r="D3" s="7">
        <v>100</v>
      </c>
      <c r="E3" s="8"/>
      <c r="F3" s="8"/>
      <c r="G3" s="8"/>
      <c r="H3" s="9"/>
      <c r="I3" s="6"/>
      <c r="J3" s="28"/>
      <c r="K3" s="28"/>
    </row>
    <row r="4" spans="1:11" ht="12">
      <c r="A4" s="25" t="s">
        <v>18</v>
      </c>
      <c r="B4" s="25"/>
      <c r="C4" s="25"/>
      <c r="D4" s="25"/>
      <c r="E4" s="25"/>
      <c r="F4" s="25"/>
      <c r="G4" s="44">
        <f>SUM(G3)</f>
        <v>0</v>
      </c>
      <c r="H4" s="44">
        <f>SUM(H3)</f>
        <v>0</v>
      </c>
      <c r="I4" s="44">
        <f>SUM(I3)</f>
        <v>0</v>
      </c>
      <c r="J4" s="40"/>
      <c r="K4" s="40"/>
    </row>
    <row r="5" spans="9:11" ht="12">
      <c r="I5" s="3"/>
      <c r="J5" s="3"/>
      <c r="K5" s="3"/>
    </row>
  </sheetData>
  <sheetProtection/>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6.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D2" sqref="D2:K2"/>
    </sheetView>
  </sheetViews>
  <sheetFormatPr defaultColWidth="11.57421875" defaultRowHeight="12.75"/>
  <cols>
    <col min="1" max="1" width="3.421875" style="2" bestFit="1" customWidth="1"/>
    <col min="2" max="2" width="72.4218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74</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240">
      <c r="A3" s="19">
        <v>1</v>
      </c>
      <c r="B3" s="4" t="s">
        <v>0</v>
      </c>
      <c r="C3" s="7" t="s">
        <v>16</v>
      </c>
      <c r="D3" s="7">
        <v>15</v>
      </c>
      <c r="E3" s="8"/>
      <c r="F3" s="8"/>
      <c r="G3" s="8"/>
      <c r="H3" s="9"/>
      <c r="I3" s="5"/>
      <c r="J3" s="6"/>
      <c r="K3" s="6"/>
    </row>
    <row r="4" spans="1:11" ht="12">
      <c r="A4" s="25" t="s">
        <v>18</v>
      </c>
      <c r="B4" s="25"/>
      <c r="C4" s="25"/>
      <c r="D4" s="25"/>
      <c r="E4" s="25"/>
      <c r="F4" s="25"/>
      <c r="G4" s="44">
        <f>SUM(G3)</f>
        <v>0</v>
      </c>
      <c r="H4" s="44">
        <f>SUM(H3)</f>
        <v>0</v>
      </c>
      <c r="I4" s="44">
        <f>SUM(I3)</f>
        <v>0</v>
      </c>
      <c r="J4" s="26"/>
      <c r="K4" s="26"/>
    </row>
    <row r="5" ht="12">
      <c r="B5" s="2" t="s">
        <v>19</v>
      </c>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scale="95" r:id="rId1"/>
</worksheet>
</file>

<file path=xl/worksheets/sheet27.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D2" sqref="D2:K2"/>
    </sheetView>
  </sheetViews>
  <sheetFormatPr defaultColWidth="11.57421875" defaultRowHeight="12.75"/>
  <cols>
    <col min="1" max="1" width="4.00390625" style="2" customWidth="1"/>
    <col min="2" max="2" width="59.8515625" style="2" customWidth="1"/>
    <col min="3" max="3" width="4.28125" style="2" customWidth="1"/>
    <col min="4" max="4" width="6.003906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75</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216">
      <c r="A3" s="19">
        <v>1</v>
      </c>
      <c r="B3" s="4" t="s">
        <v>10</v>
      </c>
      <c r="C3" s="7" t="s">
        <v>16</v>
      </c>
      <c r="D3" s="7">
        <v>10</v>
      </c>
      <c r="E3" s="8"/>
      <c r="F3" s="8"/>
      <c r="G3" s="8"/>
      <c r="H3" s="9"/>
      <c r="I3" s="5"/>
      <c r="J3" s="6"/>
      <c r="K3" s="6"/>
    </row>
    <row r="4" spans="1:11" ht="12">
      <c r="A4" s="25" t="s">
        <v>18</v>
      </c>
      <c r="B4" s="25"/>
      <c r="C4" s="25"/>
      <c r="D4" s="25"/>
      <c r="E4" s="25"/>
      <c r="F4" s="25"/>
      <c r="G4" s="44">
        <f>SUM(G3)</f>
        <v>0</v>
      </c>
      <c r="H4" s="44">
        <f>SUM(H3)</f>
        <v>0</v>
      </c>
      <c r="I4" s="44">
        <f>SUM(I3)</f>
        <v>0</v>
      </c>
      <c r="J4" s="26"/>
      <c r="K4" s="26"/>
    </row>
    <row r="5" ht="12">
      <c r="B5" s="2" t="s">
        <v>19</v>
      </c>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8.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D2" sqref="D2:K2"/>
    </sheetView>
  </sheetViews>
  <sheetFormatPr defaultColWidth="9.140625" defaultRowHeight="12.75"/>
  <cols>
    <col min="1" max="1" width="3.421875" style="2" customWidth="1"/>
    <col min="2" max="2" width="55.28125" style="2" customWidth="1"/>
    <col min="3" max="3" width="4.7109375" style="2"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8.7109375" style="2" bestFit="1" customWidth="1"/>
    <col min="11" max="11" width="5.8515625" style="2" bestFit="1" customWidth="1"/>
    <col min="12" max="16384" width="9.140625" style="2" customWidth="1"/>
  </cols>
  <sheetData>
    <row r="1" spans="1:8" ht="15.75">
      <c r="A1" s="68" t="s">
        <v>76</v>
      </c>
      <c r="B1" s="68"/>
      <c r="C1" s="68"/>
      <c r="D1" s="68"/>
      <c r="E1" s="68"/>
      <c r="F1" s="68"/>
      <c r="G1" s="68"/>
      <c r="H1" s="68"/>
    </row>
    <row r="2" spans="1:11" ht="36">
      <c r="A2" s="17" t="s">
        <v>12</v>
      </c>
      <c r="B2" s="17" t="s">
        <v>13</v>
      </c>
      <c r="C2" s="17" t="s">
        <v>14</v>
      </c>
      <c r="D2" s="13" t="s">
        <v>98</v>
      </c>
      <c r="E2" s="14" t="s">
        <v>99</v>
      </c>
      <c r="F2" s="14" t="s">
        <v>100</v>
      </c>
      <c r="G2" s="14" t="s">
        <v>101</v>
      </c>
      <c r="H2" s="14" t="s">
        <v>116</v>
      </c>
      <c r="I2" s="15" t="s">
        <v>117</v>
      </c>
      <c r="J2" s="15" t="s">
        <v>118</v>
      </c>
      <c r="K2" s="15" t="s">
        <v>119</v>
      </c>
    </row>
    <row r="3" spans="1:11" ht="36">
      <c r="A3" s="19">
        <v>1</v>
      </c>
      <c r="B3" s="4" t="s">
        <v>26</v>
      </c>
      <c r="C3" s="7" t="s">
        <v>16</v>
      </c>
      <c r="D3" s="7">
        <v>8</v>
      </c>
      <c r="E3" s="31"/>
      <c r="F3" s="8"/>
      <c r="G3" s="8"/>
      <c r="H3" s="9"/>
      <c r="I3" s="50"/>
      <c r="J3" s="28"/>
      <c r="K3" s="28"/>
    </row>
    <row r="4" spans="1:11" ht="12">
      <c r="A4" s="25" t="s">
        <v>18</v>
      </c>
      <c r="B4" s="25"/>
      <c r="C4" s="25"/>
      <c r="D4" s="25"/>
      <c r="E4" s="25"/>
      <c r="F4" s="25"/>
      <c r="G4" s="44">
        <f>SUM(G3)</f>
        <v>0</v>
      </c>
      <c r="H4" s="44">
        <f>SUM(H3)</f>
        <v>0</v>
      </c>
      <c r="I4" s="44">
        <f>SUM(I3)</f>
        <v>0</v>
      </c>
      <c r="J4" s="40"/>
      <c r="K4" s="40"/>
    </row>
    <row r="6" ht="12">
      <c r="B6" s="2" t="s">
        <v>21</v>
      </c>
    </row>
  </sheetData>
  <sheetProtection/>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29.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D2" sqref="D2:K2"/>
    </sheetView>
  </sheetViews>
  <sheetFormatPr defaultColWidth="9.140625" defaultRowHeight="12.75"/>
  <cols>
    <col min="1" max="1" width="3.421875" style="2" bestFit="1" customWidth="1"/>
    <col min="2" max="2" width="66.574218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8.7109375" style="2" bestFit="1" customWidth="1"/>
    <col min="11" max="11" width="5.8515625" style="2" bestFit="1" customWidth="1"/>
    <col min="12" max="16384" width="9.140625" style="2" customWidth="1"/>
  </cols>
  <sheetData>
    <row r="1" spans="1:8" ht="15.75">
      <c r="A1" s="68" t="s">
        <v>77</v>
      </c>
      <c r="B1" s="68"/>
      <c r="C1" s="68"/>
      <c r="D1" s="68"/>
      <c r="E1" s="68"/>
      <c r="F1" s="68"/>
      <c r="G1" s="68"/>
      <c r="H1" s="68"/>
    </row>
    <row r="2" spans="1:11" ht="36">
      <c r="A2" s="17" t="s">
        <v>12</v>
      </c>
      <c r="B2" s="17" t="s">
        <v>13</v>
      </c>
      <c r="C2" s="17" t="s">
        <v>14</v>
      </c>
      <c r="D2" s="13" t="s">
        <v>98</v>
      </c>
      <c r="E2" s="14" t="s">
        <v>99</v>
      </c>
      <c r="F2" s="14" t="s">
        <v>100</v>
      </c>
      <c r="G2" s="14" t="s">
        <v>101</v>
      </c>
      <c r="H2" s="14" t="s">
        <v>116</v>
      </c>
      <c r="I2" s="15" t="s">
        <v>117</v>
      </c>
      <c r="J2" s="15" t="s">
        <v>118</v>
      </c>
      <c r="K2" s="15" t="s">
        <v>119</v>
      </c>
    </row>
    <row r="3" spans="1:11" ht="60">
      <c r="A3" s="19">
        <v>1</v>
      </c>
      <c r="B3" s="4" t="s">
        <v>25</v>
      </c>
      <c r="C3" s="7" t="s">
        <v>16</v>
      </c>
      <c r="D3" s="7">
        <v>8</v>
      </c>
      <c r="E3" s="8"/>
      <c r="F3" s="8"/>
      <c r="G3" s="8"/>
      <c r="H3" s="9"/>
      <c r="I3" s="50"/>
      <c r="J3" s="28"/>
      <c r="K3" s="28"/>
    </row>
    <row r="4" spans="1:11" ht="12">
      <c r="A4" s="25" t="s">
        <v>18</v>
      </c>
      <c r="B4" s="25"/>
      <c r="C4" s="25"/>
      <c r="D4" s="25"/>
      <c r="E4" s="25"/>
      <c r="F4" s="25"/>
      <c r="G4" s="44">
        <f>SUM(G3)</f>
        <v>0</v>
      </c>
      <c r="H4" s="44">
        <f>SUM(H3)</f>
        <v>0</v>
      </c>
      <c r="I4" s="44">
        <f>SUM(I3)</f>
        <v>0</v>
      </c>
      <c r="J4" s="40"/>
      <c r="K4" s="40"/>
    </row>
    <row r="6" ht="12">
      <c r="B6" s="2" t="s">
        <v>21</v>
      </c>
    </row>
  </sheetData>
  <sheetProtection/>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J11" sqref="J11"/>
    </sheetView>
  </sheetViews>
  <sheetFormatPr defaultColWidth="11.57421875" defaultRowHeight="12.75"/>
  <cols>
    <col min="1" max="1" width="5.00390625" style="2" customWidth="1"/>
    <col min="2" max="2" width="48.14062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customWidth="1"/>
    <col min="11" max="11" width="5.8515625" style="3" bestFit="1" customWidth="1"/>
    <col min="12" max="16384" width="11.57421875" style="2" customWidth="1"/>
  </cols>
  <sheetData>
    <row r="1" spans="1:8" ht="15.75">
      <c r="A1" s="68" t="s">
        <v>65</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84">
      <c r="A3" s="19">
        <v>1</v>
      </c>
      <c r="B3" s="4" t="s">
        <v>22</v>
      </c>
      <c r="C3" s="7" t="s">
        <v>16</v>
      </c>
      <c r="D3" s="7">
        <v>45</v>
      </c>
      <c r="E3" s="8"/>
      <c r="F3" s="8"/>
      <c r="G3" s="8"/>
      <c r="H3" s="9"/>
      <c r="I3" s="5"/>
      <c r="J3" s="6"/>
      <c r="K3" s="6"/>
    </row>
    <row r="4" spans="1:11" ht="12">
      <c r="A4" s="25" t="s">
        <v>18</v>
      </c>
      <c r="B4" s="25"/>
      <c r="C4" s="25"/>
      <c r="D4" s="25"/>
      <c r="E4" s="25"/>
      <c r="F4" s="25"/>
      <c r="G4" s="40">
        <f>SUM(G3)</f>
        <v>0</v>
      </c>
      <c r="H4" s="40">
        <f>SUM(H3)</f>
        <v>0</v>
      </c>
      <c r="I4" s="40">
        <f>SUM(I3)</f>
        <v>0</v>
      </c>
      <c r="J4" s="40"/>
      <c r="K4" s="40"/>
    </row>
    <row r="5" ht="12">
      <c r="B5" s="2" t="s">
        <v>19</v>
      </c>
    </row>
    <row r="6" ht="12">
      <c r="B6" s="2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tabColor theme="7" tint="0.39998000860214233"/>
    <pageSetUpPr fitToPage="1"/>
  </sheetPr>
  <dimension ref="A1:K5"/>
  <sheetViews>
    <sheetView zoomScalePageLayoutView="0" workbookViewId="0" topLeftCell="A1">
      <selection activeCell="D2" sqref="D2:K2"/>
    </sheetView>
  </sheetViews>
  <sheetFormatPr defaultColWidth="11.57421875" defaultRowHeight="12.75"/>
  <cols>
    <col min="1" max="1" width="4.00390625" style="2" customWidth="1"/>
    <col min="2" max="2" width="45.00390625" style="2" customWidth="1"/>
    <col min="3" max="3" width="4.28125" style="2" customWidth="1"/>
    <col min="4" max="4" width="6.003906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8" customHeight="1">
      <c r="A1" s="68" t="s">
        <v>78</v>
      </c>
      <c r="B1" s="68"/>
      <c r="C1" s="68"/>
      <c r="D1" s="68"/>
      <c r="E1" s="68"/>
      <c r="F1" s="68"/>
      <c r="G1" s="68"/>
      <c r="H1" s="68"/>
    </row>
    <row r="2" spans="1:11" ht="24">
      <c r="A2" s="17" t="s">
        <v>12</v>
      </c>
      <c r="B2" s="17" t="s">
        <v>20</v>
      </c>
      <c r="C2" s="17" t="s">
        <v>14</v>
      </c>
      <c r="D2" s="13" t="s">
        <v>98</v>
      </c>
      <c r="E2" s="14" t="s">
        <v>99</v>
      </c>
      <c r="F2" s="14" t="s">
        <v>100</v>
      </c>
      <c r="G2" s="14" t="s">
        <v>101</v>
      </c>
      <c r="H2" s="14" t="s">
        <v>116</v>
      </c>
      <c r="I2" s="15" t="s">
        <v>117</v>
      </c>
      <c r="J2" s="15" t="s">
        <v>118</v>
      </c>
      <c r="K2" s="15" t="s">
        <v>119</v>
      </c>
    </row>
    <row r="3" spans="1:11" ht="163.5" customHeight="1">
      <c r="A3" s="19">
        <v>1</v>
      </c>
      <c r="B3" s="4" t="s">
        <v>49</v>
      </c>
      <c r="C3" s="7" t="s">
        <v>16</v>
      </c>
      <c r="D3" s="7">
        <v>10</v>
      </c>
      <c r="E3" s="8"/>
      <c r="F3" s="8"/>
      <c r="G3" s="8"/>
      <c r="H3" s="9"/>
      <c r="I3" s="5"/>
      <c r="J3" s="28"/>
      <c r="K3" s="28"/>
    </row>
    <row r="4" spans="1:11" ht="12">
      <c r="A4" s="25" t="s">
        <v>18</v>
      </c>
      <c r="B4" s="25"/>
      <c r="C4" s="25"/>
      <c r="D4" s="25"/>
      <c r="E4" s="25"/>
      <c r="F4" s="25"/>
      <c r="G4" s="40">
        <f>G3</f>
        <v>0</v>
      </c>
      <c r="H4" s="40">
        <f>H3</f>
        <v>0</v>
      </c>
      <c r="I4" s="40">
        <f>I3</f>
        <v>0</v>
      </c>
      <c r="J4" s="40"/>
      <c r="K4" s="40"/>
    </row>
    <row r="5" ht="12">
      <c r="B5" s="2" t="s">
        <v>19</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1.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75" zoomScalePageLayoutView="0" workbookViewId="0" topLeftCell="A1">
      <selection activeCell="D2" sqref="D2:K2"/>
    </sheetView>
  </sheetViews>
  <sheetFormatPr defaultColWidth="9.140625" defaultRowHeight="12.75"/>
  <cols>
    <col min="1" max="1" width="4.140625" style="2" customWidth="1"/>
    <col min="2" max="2" width="50.8515625" style="2" customWidth="1"/>
    <col min="3" max="3" width="5.00390625" style="2" customWidth="1"/>
    <col min="4" max="4" width="6.281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9.140625" style="2" customWidth="1"/>
  </cols>
  <sheetData>
    <row r="1" spans="1:8" ht="15.75">
      <c r="A1" s="68" t="s">
        <v>79</v>
      </c>
      <c r="B1" s="68"/>
      <c r="C1" s="68"/>
      <c r="D1" s="68"/>
      <c r="E1" s="68"/>
      <c r="F1" s="68"/>
      <c r="G1" s="68"/>
      <c r="H1" s="68"/>
    </row>
    <row r="2" spans="1:11" ht="29.25" customHeight="1">
      <c r="A2" s="17" t="s">
        <v>12</v>
      </c>
      <c r="B2" s="17" t="s">
        <v>13</v>
      </c>
      <c r="C2" s="17" t="s">
        <v>14</v>
      </c>
      <c r="D2" s="13" t="s">
        <v>98</v>
      </c>
      <c r="E2" s="14" t="s">
        <v>99</v>
      </c>
      <c r="F2" s="14" t="s">
        <v>100</v>
      </c>
      <c r="G2" s="14" t="s">
        <v>101</v>
      </c>
      <c r="H2" s="14" t="s">
        <v>116</v>
      </c>
      <c r="I2" s="15" t="s">
        <v>117</v>
      </c>
      <c r="J2" s="15" t="s">
        <v>118</v>
      </c>
      <c r="K2" s="15" t="s">
        <v>119</v>
      </c>
    </row>
    <row r="3" spans="1:11" ht="228.75" customHeight="1">
      <c r="A3" s="19">
        <v>1</v>
      </c>
      <c r="B3" s="4" t="s">
        <v>1</v>
      </c>
      <c r="C3" s="7" t="s">
        <v>16</v>
      </c>
      <c r="D3" s="7">
        <v>7</v>
      </c>
      <c r="E3" s="8"/>
      <c r="F3" s="8"/>
      <c r="G3" s="8"/>
      <c r="H3" s="9"/>
      <c r="I3" s="5"/>
      <c r="J3" s="28"/>
      <c r="K3" s="28"/>
    </row>
    <row r="4" spans="1:11" ht="12">
      <c r="A4" s="25" t="s">
        <v>18</v>
      </c>
      <c r="B4" s="25"/>
      <c r="C4" s="25"/>
      <c r="D4" s="25"/>
      <c r="E4" s="25"/>
      <c r="F4" s="25"/>
      <c r="G4" s="44">
        <f>SUM(G3)</f>
        <v>0</v>
      </c>
      <c r="H4" s="44">
        <f>SUM(H3)</f>
        <v>0</v>
      </c>
      <c r="I4" s="44">
        <f>SUM(I3)</f>
        <v>0</v>
      </c>
      <c r="J4" s="40"/>
      <c r="K4" s="40"/>
    </row>
    <row r="5" ht="12">
      <c r="B5" s="2" t="s">
        <v>19</v>
      </c>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2.xml><?xml version="1.0" encoding="utf-8"?>
<worksheet xmlns="http://schemas.openxmlformats.org/spreadsheetml/2006/main" xmlns:r="http://schemas.openxmlformats.org/officeDocument/2006/relationships">
  <sheetPr>
    <tabColor theme="7" tint="0.39998000860214233"/>
    <pageSetUpPr fitToPage="1"/>
  </sheetPr>
  <dimension ref="A1:K4"/>
  <sheetViews>
    <sheetView zoomScalePageLayoutView="0" workbookViewId="0" topLeftCell="A1">
      <selection activeCell="D2" sqref="D2:K2"/>
    </sheetView>
  </sheetViews>
  <sheetFormatPr defaultColWidth="9.140625" defaultRowHeight="12.75"/>
  <cols>
    <col min="1" max="1" width="4.57421875" style="2" customWidth="1"/>
    <col min="2" max="2" width="55.421875" style="2" customWidth="1"/>
    <col min="3" max="3" width="4.28125" style="2" customWidth="1"/>
    <col min="4" max="4" width="6.00390625" style="2" customWidth="1"/>
    <col min="5" max="5" width="5.421875" style="2" bestFit="1" customWidth="1"/>
    <col min="6" max="6" width="5.281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9.140625" style="2" customWidth="1"/>
  </cols>
  <sheetData>
    <row r="1" spans="1:8" ht="15.75">
      <c r="A1" s="68" t="s">
        <v>106</v>
      </c>
      <c r="B1" s="68"/>
      <c r="C1" s="68"/>
      <c r="D1" s="68"/>
      <c r="E1" s="68"/>
      <c r="F1" s="68"/>
      <c r="G1" s="68"/>
      <c r="H1" s="68"/>
    </row>
    <row r="2" spans="1:11" ht="24">
      <c r="A2" s="17" t="s">
        <v>12</v>
      </c>
      <c r="B2" s="17" t="s">
        <v>20</v>
      </c>
      <c r="C2" s="17" t="s">
        <v>14</v>
      </c>
      <c r="D2" s="13" t="s">
        <v>98</v>
      </c>
      <c r="E2" s="14" t="s">
        <v>99</v>
      </c>
      <c r="F2" s="14" t="s">
        <v>100</v>
      </c>
      <c r="G2" s="14" t="s">
        <v>101</v>
      </c>
      <c r="H2" s="14" t="s">
        <v>116</v>
      </c>
      <c r="I2" s="15" t="s">
        <v>117</v>
      </c>
      <c r="J2" s="15" t="s">
        <v>118</v>
      </c>
      <c r="K2" s="15" t="s">
        <v>119</v>
      </c>
    </row>
    <row r="3" spans="1:11" ht="24">
      <c r="A3" s="7">
        <v>1</v>
      </c>
      <c r="B3" s="4" t="s">
        <v>57</v>
      </c>
      <c r="C3" s="7" t="s">
        <v>16</v>
      </c>
      <c r="D3" s="7">
        <v>3000</v>
      </c>
      <c r="E3" s="10"/>
      <c r="F3" s="10"/>
      <c r="G3" s="10"/>
      <c r="H3" s="10"/>
      <c r="I3" s="5"/>
      <c r="J3" s="6"/>
      <c r="K3" s="6"/>
    </row>
    <row r="4" spans="1:11" s="45" customFormat="1" ht="12.75" customHeight="1">
      <c r="A4" s="98" t="s">
        <v>54</v>
      </c>
      <c r="B4" s="99"/>
      <c r="C4" s="99"/>
      <c r="D4" s="99"/>
      <c r="E4" s="99"/>
      <c r="F4" s="100"/>
      <c r="G4" s="44">
        <f>SUM(G3)</f>
        <v>0</v>
      </c>
      <c r="H4" s="44">
        <f>SUM(H3)</f>
        <v>0</v>
      </c>
      <c r="I4" s="44">
        <f>SUM(I3)</f>
        <v>0</v>
      </c>
      <c r="J4" s="26"/>
      <c r="K4" s="26"/>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3.xml><?xml version="1.0" encoding="utf-8"?>
<worksheet xmlns="http://schemas.openxmlformats.org/spreadsheetml/2006/main" xmlns:r="http://schemas.openxmlformats.org/officeDocument/2006/relationships">
  <sheetPr>
    <tabColor theme="7" tint="0.39998000860214233"/>
    <pageSetUpPr fitToPage="1"/>
  </sheetPr>
  <dimension ref="A1:K28"/>
  <sheetViews>
    <sheetView zoomScalePageLayoutView="0" workbookViewId="0" topLeftCell="A1">
      <selection activeCell="A4" sqref="A4:F4"/>
    </sheetView>
  </sheetViews>
  <sheetFormatPr defaultColWidth="11.57421875" defaultRowHeight="12.75"/>
  <cols>
    <col min="1" max="1" width="3.421875" style="2" bestFit="1" customWidth="1"/>
    <col min="2" max="2" width="86.421875" style="2" customWidth="1"/>
    <col min="3" max="3" width="3.8515625" style="2" bestFit="1" customWidth="1"/>
    <col min="4" max="4" width="4.140625" style="2" bestFit="1" customWidth="1"/>
    <col min="5" max="5" width="4.7109375" style="2" bestFit="1" customWidth="1"/>
    <col min="6" max="6" width="5.281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137</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324">
      <c r="A3" s="19">
        <v>1</v>
      </c>
      <c r="B3" s="4" t="s">
        <v>38</v>
      </c>
      <c r="C3" s="7" t="s">
        <v>16</v>
      </c>
      <c r="D3" s="7">
        <v>120</v>
      </c>
      <c r="E3" s="8"/>
      <c r="F3" s="8"/>
      <c r="G3" s="8"/>
      <c r="H3" s="9"/>
      <c r="I3" s="5"/>
      <c r="J3" s="28"/>
      <c r="K3" s="28"/>
    </row>
    <row r="4" spans="1:11" ht="12">
      <c r="A4" s="25" t="s">
        <v>18</v>
      </c>
      <c r="B4" s="25"/>
      <c r="C4" s="25"/>
      <c r="D4" s="25"/>
      <c r="E4" s="25"/>
      <c r="F4" s="25"/>
      <c r="G4" s="44">
        <f>G3</f>
        <v>0</v>
      </c>
      <c r="H4" s="44">
        <f>H3</f>
        <v>0</v>
      </c>
      <c r="I4" s="44">
        <f>I3</f>
        <v>0</v>
      </c>
      <c r="J4" s="40"/>
      <c r="K4" s="40"/>
    </row>
    <row r="6" ht="12">
      <c r="B6" s="27"/>
    </row>
    <row r="28" ht="12">
      <c r="B28" s="2" t="s">
        <v>60</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93" r:id="rId1"/>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K7"/>
  <sheetViews>
    <sheetView zoomScalePageLayoutView="0" workbookViewId="0" topLeftCell="A1">
      <selection activeCell="J7" sqref="J7:K8"/>
    </sheetView>
  </sheetViews>
  <sheetFormatPr defaultColWidth="9.140625" defaultRowHeight="12.75"/>
  <cols>
    <col min="1" max="1" width="3.421875" style="2" bestFit="1" customWidth="1"/>
    <col min="2" max="2" width="70.2812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10.28125" style="2" bestFit="1" customWidth="1"/>
    <col min="11" max="11" width="5.8515625" style="2" bestFit="1" customWidth="1"/>
    <col min="12" max="16384" width="9.140625" style="2" customWidth="1"/>
  </cols>
  <sheetData>
    <row r="1" spans="1:11" ht="15.75">
      <c r="A1" s="90" t="s">
        <v>138</v>
      </c>
      <c r="B1" s="90"/>
      <c r="C1" s="90"/>
      <c r="D1" s="90"/>
      <c r="E1" s="90"/>
      <c r="F1" s="90"/>
      <c r="G1" s="90"/>
      <c r="H1" s="90"/>
      <c r="I1" s="63"/>
      <c r="J1" s="63"/>
      <c r="K1" s="63"/>
    </row>
    <row r="2" spans="1:11" ht="24">
      <c r="A2" s="15" t="s">
        <v>12</v>
      </c>
      <c r="B2" s="15" t="s">
        <v>13</v>
      </c>
      <c r="C2" s="15" t="s">
        <v>14</v>
      </c>
      <c r="D2" s="13" t="s">
        <v>98</v>
      </c>
      <c r="E2" s="14" t="s">
        <v>99</v>
      </c>
      <c r="F2" s="14" t="s">
        <v>100</v>
      </c>
      <c r="G2" s="14" t="s">
        <v>101</v>
      </c>
      <c r="H2" s="14" t="s">
        <v>116</v>
      </c>
      <c r="I2" s="15" t="s">
        <v>117</v>
      </c>
      <c r="J2" s="15" t="s">
        <v>118</v>
      </c>
      <c r="K2" s="15" t="s">
        <v>119</v>
      </c>
    </row>
    <row r="3" spans="1:11" ht="132">
      <c r="A3" s="80">
        <v>1</v>
      </c>
      <c r="B3" s="79" t="s">
        <v>123</v>
      </c>
      <c r="C3" s="80" t="s">
        <v>16</v>
      </c>
      <c r="D3" s="80">
        <v>70</v>
      </c>
      <c r="E3" s="81"/>
      <c r="F3" s="81"/>
      <c r="G3" s="81"/>
      <c r="H3" s="81"/>
      <c r="I3" s="82"/>
      <c r="J3" s="83"/>
      <c r="K3" s="84"/>
    </row>
    <row r="4" spans="1:11" ht="108">
      <c r="A4" s="70">
        <v>2</v>
      </c>
      <c r="B4" s="43" t="s">
        <v>9</v>
      </c>
      <c r="C4" s="70" t="s">
        <v>16</v>
      </c>
      <c r="D4" s="70">
        <v>10</v>
      </c>
      <c r="E4" s="71"/>
      <c r="F4" s="71"/>
      <c r="G4" s="71"/>
      <c r="H4" s="71"/>
      <c r="I4" s="101"/>
      <c r="J4" s="72"/>
      <c r="K4" s="72"/>
    </row>
    <row r="5" spans="1:11" ht="84">
      <c r="A5" s="52">
        <v>3</v>
      </c>
      <c r="B5" s="87" t="s">
        <v>139</v>
      </c>
      <c r="C5" s="88" t="s">
        <v>16</v>
      </c>
      <c r="D5" s="7">
        <v>10</v>
      </c>
      <c r="E5" s="10"/>
      <c r="F5" s="10"/>
      <c r="G5" s="10"/>
      <c r="H5" s="11"/>
      <c r="I5" s="5"/>
      <c r="J5" s="6"/>
      <c r="K5" s="6"/>
    </row>
    <row r="6" spans="1:11" ht="60">
      <c r="A6" s="52">
        <v>4</v>
      </c>
      <c r="B6" s="87" t="s">
        <v>114</v>
      </c>
      <c r="C6" s="88" t="s">
        <v>16</v>
      </c>
      <c r="D6" s="7">
        <v>40</v>
      </c>
      <c r="E6" s="10"/>
      <c r="F6" s="10"/>
      <c r="G6" s="10"/>
      <c r="H6" s="11"/>
      <c r="I6" s="5"/>
      <c r="J6" s="6"/>
      <c r="K6" s="6"/>
    </row>
    <row r="7" spans="1:11" ht="12">
      <c r="A7" s="25" t="s">
        <v>18</v>
      </c>
      <c r="B7" s="25"/>
      <c r="C7" s="25"/>
      <c r="D7" s="25"/>
      <c r="E7" s="25"/>
      <c r="F7" s="25"/>
      <c r="G7" s="73">
        <f>SUM(G3:G6)</f>
        <v>0</v>
      </c>
      <c r="H7" s="73">
        <f>SUM(H3:H6)</f>
        <v>0</v>
      </c>
      <c r="I7" s="73">
        <f>SUM(I3:I6)</f>
        <v>0</v>
      </c>
      <c r="J7" s="73"/>
      <c r="K7" s="73"/>
    </row>
  </sheetData>
  <sheetProtection/>
  <mergeCells count="2">
    <mergeCell ref="A7:F7"/>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35.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A3" sqref="A3"/>
    </sheetView>
  </sheetViews>
  <sheetFormatPr defaultColWidth="11.57421875" defaultRowHeight="12.75"/>
  <cols>
    <col min="1" max="1" width="3.8515625" style="2" customWidth="1"/>
    <col min="2" max="2" width="54.7109375" style="2" customWidth="1"/>
    <col min="3" max="3" width="5.28125" style="2" customWidth="1"/>
    <col min="4" max="4" width="6.00390625" style="2" customWidth="1"/>
    <col min="5" max="5" width="4.7109375" style="2" bestFit="1" customWidth="1"/>
    <col min="6" max="6" width="5.281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80</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60">
        <v>1</v>
      </c>
      <c r="B3" s="4" t="s">
        <v>39</v>
      </c>
      <c r="C3" s="7" t="s">
        <v>16</v>
      </c>
      <c r="D3" s="7">
        <v>10</v>
      </c>
      <c r="E3" s="8"/>
      <c r="F3" s="8"/>
      <c r="G3" s="8"/>
      <c r="H3" s="9"/>
      <c r="I3" s="5"/>
      <c r="J3" s="6"/>
      <c r="K3" s="6"/>
    </row>
    <row r="4" spans="1:11" ht="12">
      <c r="A4" s="25" t="s">
        <v>18</v>
      </c>
      <c r="B4" s="25"/>
      <c r="C4" s="25"/>
      <c r="D4" s="25"/>
      <c r="E4" s="25"/>
      <c r="F4" s="25"/>
      <c r="G4" s="44">
        <f>G3</f>
        <v>0</v>
      </c>
      <c r="H4" s="44">
        <f>H3</f>
        <v>0</v>
      </c>
      <c r="I4" s="44">
        <f>I3</f>
        <v>0</v>
      </c>
      <c r="J4" s="26"/>
      <c r="K4" s="26"/>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6.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D2" sqref="D2:K2"/>
    </sheetView>
  </sheetViews>
  <sheetFormatPr defaultColWidth="11.57421875" defaultRowHeight="12.75"/>
  <cols>
    <col min="1" max="1" width="3.421875" style="2" bestFit="1" customWidth="1"/>
    <col min="2" max="2" width="66.57421875" style="2" customWidth="1"/>
    <col min="3" max="3" width="3.8515625" style="2" bestFit="1" customWidth="1"/>
    <col min="4" max="4" width="4.421875" style="2" bestFit="1" customWidth="1"/>
    <col min="5" max="5" width="4.7109375" style="2" bestFit="1" customWidth="1"/>
    <col min="6" max="6" width="5.281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81</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60">
        <v>1</v>
      </c>
      <c r="B3" s="4" t="s">
        <v>40</v>
      </c>
      <c r="C3" s="7" t="s">
        <v>16</v>
      </c>
      <c r="D3" s="7">
        <v>2300</v>
      </c>
      <c r="E3" s="8"/>
      <c r="F3" s="8"/>
      <c r="G3" s="8"/>
      <c r="H3" s="8"/>
      <c r="I3" s="5"/>
      <c r="J3" s="6"/>
      <c r="K3" s="6"/>
    </row>
    <row r="4" spans="1:11" ht="12">
      <c r="A4" s="25" t="s">
        <v>18</v>
      </c>
      <c r="B4" s="25"/>
      <c r="C4" s="25"/>
      <c r="D4" s="25"/>
      <c r="E4" s="25"/>
      <c r="F4" s="25"/>
      <c r="G4" s="44">
        <f>G3</f>
        <v>0</v>
      </c>
      <c r="H4" s="44">
        <f>H3</f>
        <v>0</v>
      </c>
      <c r="I4" s="44">
        <f>I3</f>
        <v>0</v>
      </c>
      <c r="J4" s="26"/>
      <c r="K4" s="26"/>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7.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D2" sqref="D2:K2"/>
    </sheetView>
  </sheetViews>
  <sheetFormatPr defaultColWidth="11.57421875" defaultRowHeight="12.75"/>
  <cols>
    <col min="1" max="1" width="5.7109375" style="2" customWidth="1"/>
    <col min="2" max="2" width="69.28125" style="2" customWidth="1"/>
    <col min="3" max="3" width="4.28125" style="2" customWidth="1"/>
    <col min="4" max="4" width="6.00390625" style="2" customWidth="1"/>
    <col min="5" max="5" width="8.421875" style="2" bestFit="1" customWidth="1"/>
    <col min="6" max="6" width="9.0039062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82</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32">
      <c r="A3" s="60">
        <v>1</v>
      </c>
      <c r="B3" s="48" t="s">
        <v>63</v>
      </c>
      <c r="C3" s="7" t="s">
        <v>16</v>
      </c>
      <c r="D3" s="7">
        <v>10</v>
      </c>
      <c r="E3" s="10"/>
      <c r="F3" s="10"/>
      <c r="G3" s="10"/>
      <c r="H3" s="11"/>
      <c r="I3" s="5"/>
      <c r="J3" s="6"/>
      <c r="K3" s="6"/>
    </row>
    <row r="4" spans="1:11" ht="12">
      <c r="A4" s="25" t="s">
        <v>18</v>
      </c>
      <c r="B4" s="25"/>
      <c r="C4" s="25"/>
      <c r="D4" s="25"/>
      <c r="E4" s="25"/>
      <c r="F4" s="25"/>
      <c r="G4" s="44">
        <f>SUM(G3)</f>
        <v>0</v>
      </c>
      <c r="H4" s="44">
        <f>SUM(H3)</f>
        <v>0</v>
      </c>
      <c r="I4" s="44">
        <f>SUM(I3)</f>
        <v>0</v>
      </c>
      <c r="J4" s="26"/>
      <c r="K4" s="26"/>
    </row>
    <row r="6" ht="12">
      <c r="B6" s="42"/>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scale="96" r:id="rId1"/>
</worksheet>
</file>

<file path=xl/worksheets/sheet38.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SheetLayoutView="100" zoomScalePageLayoutView="0" workbookViewId="0" topLeftCell="A1">
      <selection activeCell="A4" sqref="A4:F4"/>
    </sheetView>
  </sheetViews>
  <sheetFormatPr defaultColWidth="11.57421875" defaultRowHeight="12.75"/>
  <cols>
    <col min="1" max="1" width="3.421875" style="2" bestFit="1" customWidth="1"/>
    <col min="2" max="2" width="60.28125" style="2" customWidth="1"/>
    <col min="3" max="3" width="3.8515625" style="2" bestFit="1" customWidth="1"/>
    <col min="4" max="4" width="4.42187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11" ht="15.75">
      <c r="A1" s="102" t="s">
        <v>140</v>
      </c>
      <c r="B1" s="102"/>
      <c r="C1" s="102"/>
      <c r="D1" s="102"/>
      <c r="E1" s="102"/>
      <c r="F1" s="102"/>
      <c r="G1" s="102"/>
      <c r="H1" s="102"/>
      <c r="I1" s="102"/>
      <c r="J1" s="102"/>
      <c r="K1" s="102"/>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19">
        <v>1</v>
      </c>
      <c r="B3" s="4" t="s">
        <v>41</v>
      </c>
      <c r="C3" s="7" t="s">
        <v>16</v>
      </c>
      <c r="D3" s="7">
        <v>1000</v>
      </c>
      <c r="E3" s="10"/>
      <c r="F3" s="10"/>
      <c r="G3" s="10"/>
      <c r="H3" s="11"/>
      <c r="I3" s="5"/>
      <c r="J3" s="6"/>
      <c r="K3" s="6"/>
    </row>
    <row r="4" spans="1:11" ht="12">
      <c r="A4" s="25" t="s">
        <v>18</v>
      </c>
      <c r="B4" s="25"/>
      <c r="C4" s="25"/>
      <c r="D4" s="25"/>
      <c r="E4" s="25"/>
      <c r="F4" s="25"/>
      <c r="G4" s="44">
        <f>SUM(G3)</f>
        <v>0</v>
      </c>
      <c r="H4" s="44">
        <f>SUM(H3)</f>
        <v>0</v>
      </c>
      <c r="I4" s="44">
        <f>SUM(I3)</f>
        <v>0</v>
      </c>
      <c r="J4" s="26"/>
      <c r="K4" s="26"/>
    </row>
    <row r="6" ht="12">
      <c r="B6" s="27"/>
    </row>
  </sheetData>
  <sheetProtection selectLockedCells="1" selectUnlockedCells="1"/>
  <mergeCells count="2">
    <mergeCell ref="A4:F4"/>
    <mergeCell ref="A1:K1"/>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39.xml><?xml version="1.0" encoding="utf-8"?>
<worksheet xmlns="http://schemas.openxmlformats.org/spreadsheetml/2006/main" xmlns:r="http://schemas.openxmlformats.org/officeDocument/2006/relationships">
  <sheetPr>
    <tabColor rgb="FF00CCFF"/>
    <pageSetUpPr fitToPage="1"/>
  </sheetPr>
  <dimension ref="A1:K4"/>
  <sheetViews>
    <sheetView zoomScalePageLayoutView="0" workbookViewId="0" topLeftCell="A1">
      <selection activeCell="D2" sqref="D2:K2"/>
    </sheetView>
  </sheetViews>
  <sheetFormatPr defaultColWidth="14.421875" defaultRowHeight="12.75"/>
  <cols>
    <col min="1" max="1" width="3.140625" style="104" bestFit="1" customWidth="1"/>
    <col min="2" max="2" width="60.8515625" style="104" customWidth="1"/>
    <col min="3" max="3" width="3.7109375" style="104" bestFit="1" customWidth="1"/>
    <col min="4" max="4" width="4.140625" style="104" bestFit="1" customWidth="1"/>
    <col min="5" max="5" width="8.421875" style="104" bestFit="1" customWidth="1"/>
    <col min="6" max="6" width="9.00390625" style="104" bestFit="1" customWidth="1"/>
    <col min="7" max="7" width="10.7109375" style="104" bestFit="1" customWidth="1"/>
    <col min="8" max="8" width="6.140625" style="104" bestFit="1" customWidth="1"/>
    <col min="9" max="9" width="6.57421875" style="104" bestFit="1" customWidth="1"/>
    <col min="10" max="10" width="10.28125" style="104" bestFit="1" customWidth="1"/>
    <col min="11" max="11" width="5.8515625" style="104" bestFit="1" customWidth="1"/>
    <col min="12" max="21" width="12.00390625" style="104" customWidth="1"/>
    <col min="22" max="26" width="14.8515625" style="104" customWidth="1"/>
    <col min="27" max="16384" width="14.421875" style="104" customWidth="1"/>
  </cols>
  <sheetData>
    <row r="1" spans="1:11" ht="15.75">
      <c r="A1" s="111" t="s">
        <v>103</v>
      </c>
      <c r="B1" s="111"/>
      <c r="C1" s="111"/>
      <c r="D1" s="111"/>
      <c r="E1" s="111"/>
      <c r="F1" s="111"/>
      <c r="G1" s="111"/>
      <c r="H1" s="111"/>
      <c r="I1" s="103"/>
      <c r="J1" s="103"/>
      <c r="K1" s="103"/>
    </row>
    <row r="2" spans="1:11" ht="24">
      <c r="A2" s="105" t="s">
        <v>95</v>
      </c>
      <c r="B2" s="105" t="s">
        <v>96</v>
      </c>
      <c r="C2" s="105" t="s">
        <v>97</v>
      </c>
      <c r="D2" s="13" t="s">
        <v>98</v>
      </c>
      <c r="E2" s="14" t="s">
        <v>99</v>
      </c>
      <c r="F2" s="14" t="s">
        <v>100</v>
      </c>
      <c r="G2" s="14" t="s">
        <v>101</v>
      </c>
      <c r="H2" s="14" t="s">
        <v>116</v>
      </c>
      <c r="I2" s="15" t="s">
        <v>117</v>
      </c>
      <c r="J2" s="15" t="s">
        <v>118</v>
      </c>
      <c r="K2" s="15" t="s">
        <v>119</v>
      </c>
    </row>
    <row r="3" spans="1:11" ht="48">
      <c r="A3" s="105">
        <v>1</v>
      </c>
      <c r="B3" s="106" t="s">
        <v>102</v>
      </c>
      <c r="C3" s="107" t="s">
        <v>94</v>
      </c>
      <c r="D3" s="108">
        <v>100</v>
      </c>
      <c r="E3" s="109"/>
      <c r="F3" s="109"/>
      <c r="G3" s="109"/>
      <c r="H3" s="109"/>
      <c r="I3" s="108"/>
      <c r="J3" s="109"/>
      <c r="K3" s="109"/>
    </row>
    <row r="4" spans="1:11" ht="12.75" customHeight="1">
      <c r="A4" s="25" t="s">
        <v>18</v>
      </c>
      <c r="B4" s="25"/>
      <c r="C4" s="25"/>
      <c r="D4" s="25"/>
      <c r="E4" s="25"/>
      <c r="F4" s="25"/>
      <c r="G4" s="110">
        <f>SUM(G3:G3)</f>
        <v>0</v>
      </c>
      <c r="H4" s="110">
        <f>SUM(H3:H3)</f>
        <v>0</v>
      </c>
      <c r="I4" s="110">
        <f>SUM(I3:I3)</f>
        <v>0</v>
      </c>
      <c r="J4" s="110"/>
      <c r="K4" s="110"/>
    </row>
  </sheetData>
  <sheetProtection/>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J11" sqref="J11"/>
    </sheetView>
  </sheetViews>
  <sheetFormatPr defaultColWidth="11.57421875" defaultRowHeight="12.75"/>
  <cols>
    <col min="1" max="1" width="5.140625" style="16" customWidth="1"/>
    <col min="2" max="2" width="59.57421875" style="16" customWidth="1"/>
    <col min="3" max="3" width="3.8515625" style="16" bestFit="1" customWidth="1"/>
    <col min="4" max="4" width="4.140625" style="16" bestFit="1" customWidth="1"/>
    <col min="5" max="5" width="8.421875" style="16" bestFit="1" customWidth="1"/>
    <col min="6" max="6" width="5.28125" style="16" bestFit="1" customWidth="1"/>
    <col min="7" max="7" width="10.7109375" style="16" bestFit="1" customWidth="1"/>
    <col min="8" max="8" width="6.140625" style="16" bestFit="1" customWidth="1"/>
    <col min="9" max="9" width="6.57421875" style="46" bestFit="1" customWidth="1"/>
    <col min="10" max="10" width="10.28125" style="46" bestFit="1" customWidth="1"/>
    <col min="11" max="11" width="5.8515625" style="46" bestFit="1" customWidth="1"/>
    <col min="12" max="16384" width="11.57421875" style="16" customWidth="1"/>
  </cols>
  <sheetData>
    <row r="1" spans="1:8" ht="15.75">
      <c r="A1" s="66" t="s">
        <v>66</v>
      </c>
      <c r="B1" s="66"/>
      <c r="C1" s="66"/>
      <c r="D1" s="66"/>
      <c r="E1" s="66"/>
      <c r="F1" s="66"/>
      <c r="G1" s="66"/>
      <c r="H1" s="66"/>
    </row>
    <row r="2" spans="1:11" ht="24">
      <c r="A2" s="17" t="s">
        <v>12</v>
      </c>
      <c r="B2" s="17" t="s">
        <v>13</v>
      </c>
      <c r="C2" s="17" t="s">
        <v>14</v>
      </c>
      <c r="D2" s="13" t="s">
        <v>98</v>
      </c>
      <c r="E2" s="14" t="s">
        <v>99</v>
      </c>
      <c r="F2" s="14" t="s">
        <v>100</v>
      </c>
      <c r="G2" s="14" t="s">
        <v>101</v>
      </c>
      <c r="H2" s="14" t="s">
        <v>116</v>
      </c>
      <c r="I2" s="15" t="s">
        <v>117</v>
      </c>
      <c r="J2" s="15" t="s">
        <v>118</v>
      </c>
      <c r="K2" s="15" t="s">
        <v>119</v>
      </c>
    </row>
    <row r="3" spans="1:11" s="2" customFormat="1" ht="144">
      <c r="A3" s="19">
        <v>1</v>
      </c>
      <c r="B3" s="4" t="s">
        <v>23</v>
      </c>
      <c r="C3" s="7" t="s">
        <v>16</v>
      </c>
      <c r="D3" s="7">
        <v>30</v>
      </c>
      <c r="E3" s="8"/>
      <c r="F3" s="8"/>
      <c r="G3" s="8"/>
      <c r="H3" s="9"/>
      <c r="I3" s="5"/>
      <c r="J3" s="6"/>
      <c r="K3" s="6"/>
    </row>
    <row r="4" spans="1:11" ht="12">
      <c r="A4" s="22" t="s">
        <v>18</v>
      </c>
      <c r="B4" s="22"/>
      <c r="C4" s="22"/>
      <c r="D4" s="22"/>
      <c r="E4" s="22"/>
      <c r="F4" s="22"/>
      <c r="G4" s="23">
        <f>SUM(G3)</f>
        <v>0</v>
      </c>
      <c r="H4" s="23">
        <f>SUM(H3)</f>
        <v>0</v>
      </c>
      <c r="I4" s="23">
        <f>SUM(I3)</f>
        <v>0</v>
      </c>
      <c r="J4" s="23"/>
      <c r="K4" s="23"/>
    </row>
    <row r="5" ht="12">
      <c r="B5" s="16" t="s">
        <v>19</v>
      </c>
    </row>
    <row r="6" ht="12">
      <c r="B6" s="61"/>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40.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D2" sqref="D2:K2"/>
    </sheetView>
  </sheetViews>
  <sheetFormatPr defaultColWidth="11.57421875" defaultRowHeight="12.75"/>
  <cols>
    <col min="1" max="1" width="3.421875" style="2" bestFit="1" customWidth="1"/>
    <col min="2" max="2" width="53.574218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110</v>
      </c>
      <c r="B1" s="68"/>
      <c r="C1" s="68"/>
      <c r="D1" s="68"/>
      <c r="E1" s="68"/>
      <c r="F1" s="68"/>
      <c r="G1" s="68"/>
      <c r="H1" s="68"/>
    </row>
    <row r="2" spans="1:11" ht="24">
      <c r="A2" s="17" t="s">
        <v>12</v>
      </c>
      <c r="B2" s="17" t="s">
        <v>20</v>
      </c>
      <c r="C2" s="17" t="s">
        <v>14</v>
      </c>
      <c r="D2" s="13" t="s">
        <v>98</v>
      </c>
      <c r="E2" s="14" t="s">
        <v>99</v>
      </c>
      <c r="F2" s="14" t="s">
        <v>100</v>
      </c>
      <c r="G2" s="14" t="s">
        <v>101</v>
      </c>
      <c r="H2" s="14" t="s">
        <v>116</v>
      </c>
      <c r="I2" s="15" t="s">
        <v>117</v>
      </c>
      <c r="J2" s="15" t="s">
        <v>118</v>
      </c>
      <c r="K2" s="15" t="s">
        <v>119</v>
      </c>
    </row>
    <row r="3" spans="1:11" ht="36">
      <c r="A3" s="19">
        <v>1</v>
      </c>
      <c r="B3" s="4" t="s">
        <v>47</v>
      </c>
      <c r="C3" s="7" t="s">
        <v>16</v>
      </c>
      <c r="D3" s="7">
        <v>15</v>
      </c>
      <c r="E3" s="8"/>
      <c r="F3" s="8"/>
      <c r="G3" s="8"/>
      <c r="H3" s="9"/>
      <c r="I3" s="5"/>
      <c r="J3" s="28"/>
      <c r="K3" s="28"/>
    </row>
    <row r="4" spans="1:11" ht="12">
      <c r="A4" s="25" t="s">
        <v>18</v>
      </c>
      <c r="B4" s="25"/>
      <c r="C4" s="25"/>
      <c r="D4" s="25"/>
      <c r="E4" s="25"/>
      <c r="F4" s="25"/>
      <c r="G4" s="44">
        <f>G3</f>
        <v>0</v>
      </c>
      <c r="H4" s="44">
        <f>H3</f>
        <v>0</v>
      </c>
      <c r="I4" s="44">
        <f>I3</f>
        <v>0</v>
      </c>
      <c r="J4" s="40"/>
      <c r="K4" s="40"/>
    </row>
    <row r="6" ht="12">
      <c r="B6" s="2" t="s">
        <v>21</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41.xml><?xml version="1.0" encoding="utf-8"?>
<worksheet xmlns="http://schemas.openxmlformats.org/spreadsheetml/2006/main" xmlns:r="http://schemas.openxmlformats.org/officeDocument/2006/relationships">
  <sheetPr>
    <tabColor theme="7" tint="0.39998000860214233"/>
    <pageSetUpPr fitToPage="1"/>
  </sheetPr>
  <dimension ref="A1:K7"/>
  <sheetViews>
    <sheetView zoomScaleSheetLayoutView="100" zoomScalePageLayoutView="0" workbookViewId="0" topLeftCell="A1">
      <selection activeCell="D2" sqref="D2:K2"/>
    </sheetView>
  </sheetViews>
  <sheetFormatPr defaultColWidth="11.57421875" defaultRowHeight="12.75"/>
  <cols>
    <col min="1" max="1" width="4.8515625" style="2" customWidth="1"/>
    <col min="2" max="2" width="52.140625" style="2" customWidth="1"/>
    <col min="3" max="3" width="4.28125" style="2" customWidth="1"/>
    <col min="4" max="4" width="6.00390625" style="2"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83</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60">
        <v>1</v>
      </c>
      <c r="B3" s="4" t="s">
        <v>42</v>
      </c>
      <c r="C3" s="7" t="s">
        <v>16</v>
      </c>
      <c r="D3" s="7">
        <v>40</v>
      </c>
      <c r="E3" s="8"/>
      <c r="F3" s="8"/>
      <c r="G3" s="8"/>
      <c r="H3" s="9"/>
      <c r="I3" s="5"/>
      <c r="J3" s="6"/>
      <c r="K3" s="6"/>
    </row>
    <row r="4" spans="1:11" ht="24">
      <c r="A4" s="60">
        <v>2</v>
      </c>
      <c r="B4" s="4" t="s">
        <v>141</v>
      </c>
      <c r="C4" s="7" t="s">
        <v>16</v>
      </c>
      <c r="D4" s="7">
        <v>35</v>
      </c>
      <c r="E4" s="10"/>
      <c r="F4" s="8"/>
      <c r="G4" s="8"/>
      <c r="H4" s="9"/>
      <c r="I4" s="5"/>
      <c r="J4" s="6"/>
      <c r="K4" s="6"/>
    </row>
    <row r="5" spans="1:11" ht="12">
      <c r="A5" s="25" t="s">
        <v>18</v>
      </c>
      <c r="B5" s="25"/>
      <c r="C5" s="25"/>
      <c r="D5" s="25"/>
      <c r="E5" s="25"/>
      <c r="F5" s="25"/>
      <c r="G5" s="44">
        <f>SUM(G3:G4)</f>
        <v>0</v>
      </c>
      <c r="H5" s="44">
        <f>SUM(H3:H4)</f>
        <v>0</v>
      </c>
      <c r="I5" s="44">
        <f>SUM(I3:I4)</f>
        <v>0</v>
      </c>
      <c r="J5" s="26"/>
      <c r="K5" s="26"/>
    </row>
    <row r="7" ht="12">
      <c r="B7" s="27"/>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42.xml><?xml version="1.0" encoding="utf-8"?>
<worksheet xmlns="http://schemas.openxmlformats.org/spreadsheetml/2006/main" xmlns:r="http://schemas.openxmlformats.org/officeDocument/2006/relationships">
  <sheetPr>
    <tabColor theme="7" tint="0.39998000860214233"/>
    <pageSetUpPr fitToPage="1"/>
  </sheetPr>
  <dimension ref="A1:K13"/>
  <sheetViews>
    <sheetView zoomScalePageLayoutView="0" workbookViewId="0" topLeftCell="A1">
      <selection activeCell="D2" sqref="D2:K2"/>
    </sheetView>
  </sheetViews>
  <sheetFormatPr defaultColWidth="9.140625" defaultRowHeight="12.75"/>
  <cols>
    <col min="1" max="1" width="3.421875" style="69" bestFit="1" customWidth="1"/>
    <col min="2" max="2" width="76.57421875" style="16" customWidth="1"/>
    <col min="3" max="3" width="3.8515625" style="16" bestFit="1" customWidth="1"/>
    <col min="4" max="4" width="4.140625" style="16" bestFit="1" customWidth="1"/>
    <col min="5" max="5" width="8.421875" style="16" bestFit="1" customWidth="1"/>
    <col min="6" max="6" width="9.00390625" style="16" bestFit="1" customWidth="1"/>
    <col min="7" max="7" width="10.7109375" style="16" bestFit="1" customWidth="1"/>
    <col min="8" max="8" width="6.140625" style="16" bestFit="1" customWidth="1"/>
    <col min="9" max="9" width="6.57421875" style="16" bestFit="1" customWidth="1"/>
    <col min="10" max="10" width="10.28125" style="16" bestFit="1" customWidth="1"/>
    <col min="11" max="11" width="5.8515625" style="16" bestFit="1" customWidth="1"/>
    <col min="12" max="16384" width="9.140625" style="16" customWidth="1"/>
  </cols>
  <sheetData>
    <row r="1" spans="1:8" ht="15.75">
      <c r="A1" s="68" t="s">
        <v>107</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s="38" customFormat="1" ht="96">
      <c r="A3" s="60">
        <v>1</v>
      </c>
      <c r="B3" s="33" t="s">
        <v>142</v>
      </c>
      <c r="C3" s="34" t="s">
        <v>16</v>
      </c>
      <c r="D3" s="34">
        <v>10</v>
      </c>
      <c r="E3" s="35"/>
      <c r="F3" s="35"/>
      <c r="G3" s="35"/>
      <c r="H3" s="36"/>
      <c r="I3" s="12"/>
      <c r="J3" s="37"/>
      <c r="K3" s="37"/>
    </row>
    <row r="4" spans="1:11" s="38" customFormat="1" ht="24">
      <c r="A4" s="60">
        <v>2</v>
      </c>
      <c r="B4" s="33" t="s">
        <v>143</v>
      </c>
      <c r="C4" s="34" t="s">
        <v>16</v>
      </c>
      <c r="D4" s="34">
        <v>10</v>
      </c>
      <c r="E4" s="35"/>
      <c r="F4" s="35"/>
      <c r="G4" s="35"/>
      <c r="H4" s="36"/>
      <c r="I4" s="12"/>
      <c r="J4" s="37"/>
      <c r="K4" s="37"/>
    </row>
    <row r="5" spans="1:11" s="38" customFormat="1" ht="84">
      <c r="A5" s="60">
        <v>3</v>
      </c>
      <c r="B5" s="33" t="s">
        <v>144</v>
      </c>
      <c r="C5" s="34" t="s">
        <v>16</v>
      </c>
      <c r="D5" s="34">
        <v>20</v>
      </c>
      <c r="E5" s="35"/>
      <c r="F5" s="35"/>
      <c r="G5" s="35"/>
      <c r="H5" s="36"/>
      <c r="I5" s="12"/>
      <c r="J5" s="37"/>
      <c r="K5" s="37"/>
    </row>
    <row r="6" spans="1:11" ht="12">
      <c r="A6" s="25" t="s">
        <v>18</v>
      </c>
      <c r="B6" s="25"/>
      <c r="C6" s="25"/>
      <c r="D6" s="25"/>
      <c r="E6" s="25"/>
      <c r="F6" s="25"/>
      <c r="G6" s="44">
        <f>SUM(G3:G5)</f>
        <v>0</v>
      </c>
      <c r="H6" s="44">
        <f>SUM(H3:H5)</f>
        <v>0</v>
      </c>
      <c r="I6" s="44">
        <f>SUM(I3:I5)</f>
        <v>0</v>
      </c>
      <c r="J6" s="26"/>
      <c r="K6" s="26"/>
    </row>
    <row r="7" ht="12">
      <c r="B7" s="1" t="s">
        <v>115</v>
      </c>
    </row>
    <row r="13" ht="12">
      <c r="B13" s="39"/>
    </row>
  </sheetData>
  <sheetProtection/>
  <mergeCells count="2">
    <mergeCell ref="A1:H1"/>
    <mergeCell ref="A6:F6"/>
  </mergeCells>
  <printOptions/>
  <pageMargins left="0.7086614173228347" right="0.7086614173228347" top="0.7480314960629921" bottom="0.7480314960629921" header="0.31496062992125984" footer="0.31496062992125984"/>
  <pageSetup fitToHeight="1" fitToWidth="1" orientation="landscape" paperSize="9" scale="92" r:id="rId1"/>
</worksheet>
</file>

<file path=xl/worksheets/sheet43.xml><?xml version="1.0" encoding="utf-8"?>
<worksheet xmlns="http://schemas.openxmlformats.org/spreadsheetml/2006/main" xmlns:r="http://schemas.openxmlformats.org/officeDocument/2006/relationships">
  <sheetPr>
    <tabColor theme="7" tint="0.39998000860214233"/>
    <pageSetUpPr fitToPage="1"/>
  </sheetPr>
  <dimension ref="A1:K28"/>
  <sheetViews>
    <sheetView zoomScalePageLayoutView="0" workbookViewId="0" topLeftCell="A1">
      <selection activeCell="D2" sqref="D2:K2"/>
    </sheetView>
  </sheetViews>
  <sheetFormatPr defaultColWidth="9.140625" defaultRowHeight="12.75"/>
  <cols>
    <col min="1" max="1" width="3.421875" style="2" bestFit="1" customWidth="1"/>
    <col min="2" max="2" width="66.421875" style="2" customWidth="1"/>
    <col min="3" max="3" width="3.8515625" style="2" bestFit="1" customWidth="1"/>
    <col min="4" max="4" width="4.421875" style="2" bestFit="1" customWidth="1"/>
    <col min="5" max="5" width="4.7109375" style="2" bestFit="1" customWidth="1"/>
    <col min="6" max="6" width="5.7109375" style="2" bestFit="1" customWidth="1"/>
    <col min="7" max="7" width="6.574218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9.140625" style="2" customWidth="1"/>
  </cols>
  <sheetData>
    <row r="1" spans="1:11" s="30" customFormat="1" ht="15.75">
      <c r="A1" s="102" t="s">
        <v>111</v>
      </c>
      <c r="B1" s="102"/>
      <c r="C1" s="102"/>
      <c r="D1" s="102"/>
      <c r="E1" s="102"/>
      <c r="F1" s="102"/>
      <c r="G1" s="102"/>
      <c r="H1" s="102"/>
      <c r="I1" s="29"/>
      <c r="J1" s="29"/>
      <c r="K1" s="29"/>
    </row>
    <row r="2" spans="1:11" ht="24">
      <c r="A2" s="17" t="s">
        <v>12</v>
      </c>
      <c r="B2" s="17" t="s">
        <v>20</v>
      </c>
      <c r="C2" s="17" t="s">
        <v>14</v>
      </c>
      <c r="D2" s="13" t="s">
        <v>98</v>
      </c>
      <c r="E2" s="14" t="s">
        <v>99</v>
      </c>
      <c r="F2" s="14" t="s">
        <v>100</v>
      </c>
      <c r="G2" s="14" t="s">
        <v>101</v>
      </c>
      <c r="H2" s="14" t="s">
        <v>116</v>
      </c>
      <c r="I2" s="15" t="s">
        <v>117</v>
      </c>
      <c r="J2" s="15" t="s">
        <v>118</v>
      </c>
      <c r="K2" s="15" t="s">
        <v>119</v>
      </c>
    </row>
    <row r="3" spans="1:11" ht="108">
      <c r="A3" s="19">
        <v>1</v>
      </c>
      <c r="B3" s="4" t="s">
        <v>55</v>
      </c>
      <c r="C3" s="7" t="s">
        <v>16</v>
      </c>
      <c r="D3" s="7">
        <v>1200</v>
      </c>
      <c r="E3" s="31"/>
      <c r="F3" s="31"/>
      <c r="G3" s="31"/>
      <c r="H3" s="32"/>
      <c r="I3" s="5"/>
      <c r="J3" s="28"/>
      <c r="K3" s="28"/>
    </row>
    <row r="4" spans="1:11" ht="84">
      <c r="A4" s="7">
        <v>2</v>
      </c>
      <c r="B4" s="4" t="s">
        <v>56</v>
      </c>
      <c r="C4" s="7" t="s">
        <v>16</v>
      </c>
      <c r="D4" s="7">
        <v>2100</v>
      </c>
      <c r="E4" s="31"/>
      <c r="F4" s="31"/>
      <c r="G4" s="31"/>
      <c r="H4" s="32"/>
      <c r="I4" s="5"/>
      <c r="J4" s="28"/>
      <c r="K4" s="28"/>
    </row>
    <row r="5" spans="1:11" ht="12">
      <c r="A5" s="7"/>
      <c r="B5" s="7"/>
      <c r="C5" s="7"/>
      <c r="D5" s="7"/>
      <c r="E5" s="7"/>
      <c r="F5" s="7" t="s">
        <v>54</v>
      </c>
      <c r="G5" s="44">
        <f>SUM(G3:G4)</f>
        <v>0</v>
      </c>
      <c r="H5" s="44">
        <f>SUM(H3:H4)</f>
        <v>0</v>
      </c>
      <c r="I5" s="44">
        <f>SUM(I3:I4)</f>
        <v>0</v>
      </c>
      <c r="J5" s="26"/>
      <c r="K5" s="26"/>
    </row>
    <row r="28" ht="12">
      <c r="B28" s="2" t="s">
        <v>61</v>
      </c>
    </row>
  </sheetData>
  <sheetProtection selectLockedCells="1" selectUnlockedCells="1"/>
  <mergeCells count="1">
    <mergeCell ref="A1:H1"/>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96" r:id="rId1"/>
</worksheet>
</file>

<file path=xl/worksheets/sheet44.xml><?xml version="1.0" encoding="utf-8"?>
<worksheet xmlns="http://schemas.openxmlformats.org/spreadsheetml/2006/main" xmlns:r="http://schemas.openxmlformats.org/officeDocument/2006/relationships">
  <sheetPr>
    <tabColor theme="7" tint="0.39998000860214233"/>
    <pageSetUpPr fitToPage="1"/>
  </sheetPr>
  <dimension ref="A1:K29"/>
  <sheetViews>
    <sheetView zoomScaleSheetLayoutView="100" zoomScalePageLayoutView="0" workbookViewId="0" topLeftCell="A1">
      <selection activeCell="D2" sqref="D2:K2"/>
    </sheetView>
  </sheetViews>
  <sheetFormatPr defaultColWidth="11.57421875" defaultRowHeight="12.75"/>
  <cols>
    <col min="1" max="1" width="3.421875" style="2" bestFit="1" customWidth="1"/>
    <col min="2" max="2" width="51.2812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84</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48">
      <c r="A3" s="60">
        <v>1</v>
      </c>
      <c r="B3" s="4" t="s">
        <v>91</v>
      </c>
      <c r="C3" s="7" t="s">
        <v>16</v>
      </c>
      <c r="D3" s="7">
        <v>30</v>
      </c>
      <c r="E3" s="8"/>
      <c r="F3" s="8"/>
      <c r="G3" s="8"/>
      <c r="H3" s="9"/>
      <c r="I3" s="5"/>
      <c r="J3" s="28"/>
      <c r="K3" s="28"/>
    </row>
    <row r="4" spans="1:11" ht="12">
      <c r="A4" s="60">
        <v>2</v>
      </c>
      <c r="B4" s="4" t="s">
        <v>46</v>
      </c>
      <c r="C4" s="7" t="s">
        <v>16</v>
      </c>
      <c r="D4" s="7">
        <v>10</v>
      </c>
      <c r="E4" s="10"/>
      <c r="F4" s="10"/>
      <c r="G4" s="10"/>
      <c r="H4" s="11"/>
      <c r="I4" s="5"/>
      <c r="J4" s="6"/>
      <c r="K4" s="6"/>
    </row>
    <row r="5" spans="1:11" ht="12">
      <c r="A5" s="25" t="s">
        <v>18</v>
      </c>
      <c r="B5" s="25"/>
      <c r="C5" s="25"/>
      <c r="D5" s="25"/>
      <c r="E5" s="25"/>
      <c r="F5" s="25"/>
      <c r="G5" s="113">
        <f>SUM(G3:G4)</f>
        <v>0</v>
      </c>
      <c r="H5" s="113">
        <f>SUM(H3:H4)</f>
        <v>0</v>
      </c>
      <c r="I5" s="113">
        <f>SUM(I3:I4)</f>
        <v>0</v>
      </c>
      <c r="J5" s="112"/>
      <c r="K5" s="112"/>
    </row>
    <row r="8" ht="12">
      <c r="B8" s="27"/>
    </row>
    <row r="29" ht="12">
      <c r="B29" s="2">
        <v>0</v>
      </c>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45.xml><?xml version="1.0" encoding="utf-8"?>
<worksheet xmlns="http://schemas.openxmlformats.org/spreadsheetml/2006/main" xmlns:r="http://schemas.openxmlformats.org/officeDocument/2006/relationships">
  <sheetPr>
    <tabColor theme="7" tint="0.39998000860214233"/>
    <pageSetUpPr fitToPage="1"/>
  </sheetPr>
  <dimension ref="A1:K7"/>
  <sheetViews>
    <sheetView zoomScalePageLayoutView="0" workbookViewId="0" topLeftCell="A1">
      <selection activeCell="A4" sqref="A4:F4"/>
    </sheetView>
  </sheetViews>
  <sheetFormatPr defaultColWidth="11.57421875" defaultRowHeight="12.75"/>
  <cols>
    <col min="1" max="1" width="3.421875" style="2" bestFit="1" customWidth="1"/>
    <col min="2" max="2" width="72.140625" style="2" customWidth="1"/>
    <col min="3" max="3" width="3.8515625" style="2" bestFit="1" customWidth="1"/>
    <col min="4" max="4" width="4.140625" style="2" bestFit="1" customWidth="1"/>
    <col min="5" max="5" width="4.7109375" style="2" bestFit="1" customWidth="1"/>
    <col min="6" max="6" width="5.281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112</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44">
      <c r="A3" s="19">
        <v>1</v>
      </c>
      <c r="B3" s="4" t="s">
        <v>145</v>
      </c>
      <c r="C3" s="7" t="s">
        <v>16</v>
      </c>
      <c r="D3" s="7">
        <v>600</v>
      </c>
      <c r="E3" s="10"/>
      <c r="F3" s="10"/>
      <c r="G3" s="10"/>
      <c r="H3" s="11"/>
      <c r="I3" s="5"/>
      <c r="J3" s="6"/>
      <c r="K3" s="6"/>
    </row>
    <row r="4" spans="1:11" ht="12">
      <c r="A4" s="25" t="s">
        <v>18</v>
      </c>
      <c r="B4" s="25"/>
      <c r="C4" s="25"/>
      <c r="D4" s="25"/>
      <c r="E4" s="25"/>
      <c r="F4" s="25"/>
      <c r="G4" s="44">
        <f>SUM(G3)</f>
        <v>0</v>
      </c>
      <c r="H4" s="44">
        <f>SUM(H3)</f>
        <v>0</v>
      </c>
      <c r="I4" s="44">
        <f>SUM(I3)</f>
        <v>0</v>
      </c>
      <c r="J4" s="26"/>
      <c r="K4" s="26"/>
    </row>
    <row r="7" ht="12">
      <c r="B7" s="2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5"/>
  <sheetViews>
    <sheetView zoomScaleSheetLayoutView="100" zoomScalePageLayoutView="0" workbookViewId="0" topLeftCell="A1">
      <selection activeCell="J11" sqref="J11"/>
    </sheetView>
  </sheetViews>
  <sheetFormatPr defaultColWidth="11.57421875" defaultRowHeight="12.75"/>
  <cols>
    <col min="1" max="1" width="4.7109375" style="2" customWidth="1"/>
    <col min="2" max="2" width="45.574218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67</v>
      </c>
      <c r="B1" s="68"/>
      <c r="C1" s="68"/>
      <c r="D1" s="68"/>
      <c r="E1" s="68"/>
      <c r="F1" s="68"/>
      <c r="G1" s="68"/>
      <c r="H1" s="68"/>
    </row>
    <row r="2" spans="1:11" ht="24">
      <c r="A2" s="17" t="s">
        <v>12</v>
      </c>
      <c r="B2" s="17" t="s">
        <v>20</v>
      </c>
      <c r="C2" s="17" t="s">
        <v>14</v>
      </c>
      <c r="D2" s="13" t="s">
        <v>98</v>
      </c>
      <c r="E2" s="14" t="s">
        <v>99</v>
      </c>
      <c r="F2" s="14" t="s">
        <v>100</v>
      </c>
      <c r="G2" s="14" t="s">
        <v>101</v>
      </c>
      <c r="H2" s="14" t="s">
        <v>116</v>
      </c>
      <c r="I2" s="15" t="s">
        <v>117</v>
      </c>
      <c r="J2" s="15" t="s">
        <v>118</v>
      </c>
      <c r="K2" s="15" t="s">
        <v>119</v>
      </c>
    </row>
    <row r="3" spans="1:11" ht="105" customHeight="1">
      <c r="A3" s="19">
        <v>1</v>
      </c>
      <c r="B3" s="4" t="s">
        <v>24</v>
      </c>
      <c r="C3" s="7" t="s">
        <v>16</v>
      </c>
      <c r="D3" s="7">
        <v>10</v>
      </c>
      <c r="E3" s="31"/>
      <c r="F3" s="31"/>
      <c r="G3" s="31"/>
      <c r="H3" s="32"/>
      <c r="I3" s="50"/>
      <c r="J3" s="28"/>
      <c r="K3" s="28"/>
    </row>
    <row r="4" spans="1:11" ht="12">
      <c r="A4" s="25" t="s">
        <v>18</v>
      </c>
      <c r="B4" s="25"/>
      <c r="C4" s="25"/>
      <c r="D4" s="25"/>
      <c r="E4" s="25"/>
      <c r="F4" s="25"/>
      <c r="G4" s="44">
        <v>0</v>
      </c>
      <c r="H4" s="44">
        <f>H3</f>
        <v>0</v>
      </c>
      <c r="I4" s="44">
        <f>I3</f>
        <v>0</v>
      </c>
      <c r="J4" s="44"/>
      <c r="K4" s="44"/>
    </row>
    <row r="5" ht="12">
      <c r="B5" s="2" t="s">
        <v>19</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6.xml><?xml version="1.0" encoding="utf-8"?>
<worksheet xmlns="http://schemas.openxmlformats.org/spreadsheetml/2006/main" xmlns:r="http://schemas.openxmlformats.org/officeDocument/2006/relationships">
  <sheetPr>
    <tabColor theme="7"/>
    <pageSetUpPr fitToPage="1"/>
  </sheetPr>
  <dimension ref="A1:K13"/>
  <sheetViews>
    <sheetView zoomScalePageLayoutView="0" workbookViewId="0" topLeftCell="A1">
      <selection activeCell="J11" sqref="J11"/>
    </sheetView>
  </sheetViews>
  <sheetFormatPr defaultColWidth="11.57421875" defaultRowHeight="12.75"/>
  <cols>
    <col min="1" max="1" width="4.00390625" style="2" customWidth="1"/>
    <col min="2" max="2" width="49.7109375" style="2" customWidth="1"/>
    <col min="3" max="3" width="5.57421875" style="2"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120</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159" customHeight="1">
      <c r="A3" s="19">
        <v>1</v>
      </c>
      <c r="B3" s="4" t="s">
        <v>58</v>
      </c>
      <c r="C3" s="7" t="s">
        <v>16</v>
      </c>
      <c r="D3" s="7">
        <v>650</v>
      </c>
      <c r="E3" s="10"/>
      <c r="F3" s="10"/>
      <c r="G3" s="10"/>
      <c r="H3" s="11"/>
      <c r="I3" s="5"/>
      <c r="J3" s="6"/>
      <c r="K3" s="6"/>
    </row>
    <row r="4" spans="1:11" ht="12">
      <c r="A4" s="25" t="s">
        <v>18</v>
      </c>
      <c r="B4" s="25"/>
      <c r="C4" s="25"/>
      <c r="D4" s="25"/>
      <c r="E4" s="25"/>
      <c r="F4" s="25"/>
      <c r="G4" s="44">
        <f>G3</f>
        <v>0</v>
      </c>
      <c r="H4" s="44">
        <f>H3</f>
        <v>0</v>
      </c>
      <c r="I4" s="44">
        <f>I3</f>
        <v>0</v>
      </c>
      <c r="J4" s="26"/>
      <c r="K4" s="26"/>
    </row>
    <row r="5" ht="12">
      <c r="B5" s="2" t="s">
        <v>19</v>
      </c>
    </row>
    <row r="6" ht="12">
      <c r="B6" s="53"/>
    </row>
    <row r="13" ht="12">
      <c r="B13" s="4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K13"/>
  <sheetViews>
    <sheetView zoomScalePageLayoutView="0" workbookViewId="0" topLeftCell="A1">
      <selection activeCell="J11" sqref="J11"/>
    </sheetView>
  </sheetViews>
  <sheetFormatPr defaultColWidth="11.57421875" defaultRowHeight="12.75"/>
  <cols>
    <col min="1" max="1" width="4.00390625" style="2" customWidth="1"/>
    <col min="2" max="2" width="49.7109375" style="2" customWidth="1"/>
    <col min="3" max="3" width="5.57421875" style="2" customWidth="1"/>
    <col min="4" max="4" width="4.421875" style="2" bestFit="1" customWidth="1"/>
    <col min="5" max="5" width="5.28125" style="2" bestFit="1" customWidth="1"/>
    <col min="6" max="6" width="9.00390625" style="2" bestFit="1" customWidth="1"/>
    <col min="7" max="7" width="10.7109375" style="2" bestFit="1" customWidth="1"/>
    <col min="8" max="8" width="6.140625" style="2" bestFit="1" customWidth="1"/>
    <col min="9" max="9" width="6.57421875" style="3" bestFit="1" customWidth="1"/>
    <col min="10" max="10" width="10.28125" style="3" bestFit="1" customWidth="1"/>
    <col min="11" max="11" width="5.8515625" style="3" bestFit="1" customWidth="1"/>
    <col min="12" max="16384" width="11.57421875" style="2" customWidth="1"/>
  </cols>
  <sheetData>
    <row r="1" spans="1:8" ht="15.75">
      <c r="A1" s="68" t="s">
        <v>121</v>
      </c>
      <c r="B1" s="68"/>
      <c r="C1" s="68"/>
      <c r="D1" s="68"/>
      <c r="E1" s="68"/>
      <c r="F1" s="68"/>
      <c r="G1" s="68"/>
      <c r="H1" s="68"/>
    </row>
    <row r="2" spans="1:11" ht="24">
      <c r="A2" s="17" t="s">
        <v>12</v>
      </c>
      <c r="B2" s="17" t="s">
        <v>13</v>
      </c>
      <c r="C2" s="17" t="s">
        <v>14</v>
      </c>
      <c r="D2" s="13" t="s">
        <v>98</v>
      </c>
      <c r="E2" s="14" t="s">
        <v>99</v>
      </c>
      <c r="F2" s="14" t="s">
        <v>100</v>
      </c>
      <c r="G2" s="14" t="s">
        <v>101</v>
      </c>
      <c r="H2" s="14" t="s">
        <v>116</v>
      </c>
      <c r="I2" s="15" t="s">
        <v>117</v>
      </c>
      <c r="J2" s="15" t="s">
        <v>118</v>
      </c>
      <c r="K2" s="15" t="s">
        <v>119</v>
      </c>
    </row>
    <row r="3" spans="1:11" ht="204">
      <c r="A3" s="19">
        <v>1</v>
      </c>
      <c r="B3" s="4" t="s">
        <v>88</v>
      </c>
      <c r="C3" s="7" t="s">
        <v>16</v>
      </c>
      <c r="D3" s="7">
        <v>1600</v>
      </c>
      <c r="F3" s="10"/>
      <c r="G3" s="10"/>
      <c r="H3" s="11"/>
      <c r="I3" s="5"/>
      <c r="J3" s="6"/>
      <c r="K3" s="6"/>
    </row>
    <row r="4" spans="1:11" ht="12">
      <c r="A4" s="25" t="s">
        <v>18</v>
      </c>
      <c r="B4" s="25"/>
      <c r="C4" s="25"/>
      <c r="D4" s="25"/>
      <c r="E4" s="25"/>
      <c r="F4" s="25"/>
      <c r="G4" s="44">
        <f>G3</f>
        <v>0</v>
      </c>
      <c r="H4" s="44">
        <f>H3</f>
        <v>0</v>
      </c>
      <c r="I4" s="44">
        <f>I3</f>
        <v>0</v>
      </c>
      <c r="J4" s="26"/>
      <c r="K4" s="26"/>
    </row>
    <row r="5" ht="12">
      <c r="B5" s="2" t="s">
        <v>19</v>
      </c>
    </row>
    <row r="6" ht="12">
      <c r="B6" s="53"/>
    </row>
    <row r="13" ht="12">
      <c r="B13" s="4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K5"/>
  <sheetViews>
    <sheetView zoomScalePageLayoutView="0" workbookViewId="0" topLeftCell="A1">
      <selection activeCell="J11" sqref="J11"/>
    </sheetView>
  </sheetViews>
  <sheetFormatPr defaultColWidth="11.57421875" defaultRowHeight="12.75"/>
  <cols>
    <col min="1" max="1" width="4.00390625" style="16" customWidth="1"/>
    <col min="2" max="2" width="57.7109375" style="16" customWidth="1"/>
    <col min="3" max="3" width="3.8515625" style="16" bestFit="1" customWidth="1"/>
    <col min="4" max="4" width="4.140625" style="16" bestFit="1" customWidth="1"/>
    <col min="5" max="5" width="8.421875" style="16" bestFit="1" customWidth="1"/>
    <col min="6" max="6" width="9.00390625" style="16" bestFit="1" customWidth="1"/>
    <col min="7" max="7" width="10.7109375" style="16" bestFit="1" customWidth="1"/>
    <col min="8" max="8" width="6.140625" style="16" bestFit="1" customWidth="1"/>
    <col min="9" max="9" width="6.57421875" style="16" bestFit="1" customWidth="1"/>
    <col min="10" max="10" width="10.28125" style="16" bestFit="1" customWidth="1"/>
    <col min="11" max="11" width="5.8515625" style="16" bestFit="1" customWidth="1"/>
    <col min="12" max="16384" width="11.57421875" style="16" customWidth="1"/>
  </cols>
  <sheetData>
    <row r="1" spans="1:8" ht="15.75">
      <c r="A1" s="66" t="s">
        <v>68</v>
      </c>
      <c r="B1" s="66"/>
      <c r="C1" s="66"/>
      <c r="D1" s="66"/>
      <c r="E1" s="66"/>
      <c r="F1" s="66"/>
      <c r="G1" s="66"/>
      <c r="H1" s="66"/>
    </row>
    <row r="2" spans="1:11" ht="24">
      <c r="A2" s="17" t="s">
        <v>12</v>
      </c>
      <c r="B2" s="17" t="s">
        <v>20</v>
      </c>
      <c r="C2" s="17" t="s">
        <v>14</v>
      </c>
      <c r="D2" s="13" t="s">
        <v>98</v>
      </c>
      <c r="E2" s="14" t="s">
        <v>99</v>
      </c>
      <c r="F2" s="14" t="s">
        <v>100</v>
      </c>
      <c r="G2" s="14" t="s">
        <v>101</v>
      </c>
      <c r="H2" s="14" t="s">
        <v>116</v>
      </c>
      <c r="I2" s="15" t="s">
        <v>117</v>
      </c>
      <c r="J2" s="15" t="s">
        <v>118</v>
      </c>
      <c r="K2" s="15" t="s">
        <v>119</v>
      </c>
    </row>
    <row r="3" spans="1:11" s="2" customFormat="1" ht="60">
      <c r="A3" s="19">
        <v>1</v>
      </c>
      <c r="B3" s="4" t="s">
        <v>27</v>
      </c>
      <c r="C3" s="7" t="s">
        <v>16</v>
      </c>
      <c r="D3" s="7">
        <v>50</v>
      </c>
      <c r="E3" s="10"/>
      <c r="F3" s="10"/>
      <c r="G3" s="10"/>
      <c r="H3" s="10"/>
      <c r="I3" s="7"/>
      <c r="J3" s="31"/>
      <c r="K3" s="31"/>
    </row>
    <row r="4" spans="1:11" ht="12">
      <c r="A4" s="22" t="s">
        <v>18</v>
      </c>
      <c r="B4" s="22"/>
      <c r="C4" s="22"/>
      <c r="D4" s="22"/>
      <c r="E4" s="22"/>
      <c r="F4" s="22"/>
      <c r="G4" s="23">
        <f>G3</f>
        <v>0</v>
      </c>
      <c r="H4" s="23">
        <f>H3</f>
        <v>0</v>
      </c>
      <c r="I4" s="23">
        <f>I3</f>
        <v>0</v>
      </c>
      <c r="J4" s="41"/>
      <c r="K4" s="41"/>
    </row>
    <row r="5" ht="12">
      <c r="B5" s="16" t="s">
        <v>19</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K6"/>
  <sheetViews>
    <sheetView zoomScalePageLayoutView="0" workbookViewId="0" topLeftCell="A1">
      <selection activeCell="J11" sqref="J11"/>
    </sheetView>
  </sheetViews>
  <sheetFormatPr defaultColWidth="9.140625" defaultRowHeight="12.75"/>
  <cols>
    <col min="1" max="1" width="5.421875" style="69" customWidth="1"/>
    <col min="2" max="2" width="53.421875" style="2" customWidth="1"/>
    <col min="3" max="3" width="3.8515625" style="2" bestFit="1" customWidth="1"/>
    <col min="4" max="4" width="4.140625" style="2" bestFit="1" customWidth="1"/>
    <col min="5" max="5" width="8.421875" style="2" bestFit="1" customWidth="1"/>
    <col min="6" max="6" width="9.00390625" style="2" bestFit="1" customWidth="1"/>
    <col min="7" max="7" width="10.7109375" style="2" bestFit="1" customWidth="1"/>
    <col min="8" max="8" width="6.140625" style="2" bestFit="1" customWidth="1"/>
    <col min="9" max="9" width="6.57421875" style="2" bestFit="1" customWidth="1"/>
    <col min="10" max="10" width="8.7109375" style="2" bestFit="1" customWidth="1"/>
    <col min="11" max="11" width="5.8515625" style="2" bestFit="1" customWidth="1"/>
    <col min="12" max="16384" width="9.140625" style="2" customWidth="1"/>
  </cols>
  <sheetData>
    <row r="1" spans="1:8" ht="15.75">
      <c r="A1" s="68" t="s">
        <v>92</v>
      </c>
      <c r="B1" s="68"/>
      <c r="C1" s="68"/>
      <c r="D1" s="68"/>
      <c r="E1" s="68"/>
      <c r="F1" s="68"/>
      <c r="G1" s="68"/>
      <c r="H1" s="68"/>
    </row>
    <row r="2" spans="1:11" ht="36">
      <c r="A2" s="17" t="s">
        <v>12</v>
      </c>
      <c r="B2" s="17" t="s">
        <v>13</v>
      </c>
      <c r="C2" s="17" t="s">
        <v>14</v>
      </c>
      <c r="D2" s="13" t="s">
        <v>98</v>
      </c>
      <c r="E2" s="14" t="s">
        <v>99</v>
      </c>
      <c r="F2" s="14" t="s">
        <v>100</v>
      </c>
      <c r="G2" s="14" t="s">
        <v>101</v>
      </c>
      <c r="H2" s="14" t="s">
        <v>116</v>
      </c>
      <c r="I2" s="15" t="s">
        <v>117</v>
      </c>
      <c r="J2" s="15" t="s">
        <v>118</v>
      </c>
      <c r="K2" s="15" t="s">
        <v>119</v>
      </c>
    </row>
    <row r="3" spans="1:11" ht="96">
      <c r="A3" s="60">
        <v>1</v>
      </c>
      <c r="B3" s="48" t="s">
        <v>89</v>
      </c>
      <c r="C3" s="34" t="s">
        <v>16</v>
      </c>
      <c r="D3" s="34">
        <v>10</v>
      </c>
      <c r="E3" s="35"/>
      <c r="F3" s="35"/>
      <c r="G3" s="35"/>
      <c r="H3" s="36"/>
      <c r="I3" s="12"/>
      <c r="J3" s="37"/>
      <c r="K3" s="37"/>
    </row>
    <row r="4" spans="1:11" ht="72">
      <c r="A4" s="60">
        <v>2</v>
      </c>
      <c r="B4" s="48" t="s">
        <v>90</v>
      </c>
      <c r="C4" s="34" t="s">
        <v>16</v>
      </c>
      <c r="D4" s="34">
        <v>10</v>
      </c>
      <c r="E4" s="35"/>
      <c r="F4" s="35"/>
      <c r="G4" s="35"/>
      <c r="H4" s="36"/>
      <c r="I4" s="12"/>
      <c r="J4" s="37"/>
      <c r="K4" s="37"/>
    </row>
    <row r="5" spans="1:11" ht="132">
      <c r="A5" s="60">
        <v>3</v>
      </c>
      <c r="B5" s="48" t="s">
        <v>122</v>
      </c>
      <c r="C5" s="34" t="s">
        <v>16</v>
      </c>
      <c r="D5" s="34">
        <v>13</v>
      </c>
      <c r="E5" s="35"/>
      <c r="F5" s="35"/>
      <c r="G5" s="35"/>
      <c r="H5" s="36"/>
      <c r="I5" s="12"/>
      <c r="J5" s="37"/>
      <c r="K5" s="37"/>
    </row>
    <row r="6" spans="1:11" ht="12">
      <c r="A6" s="25" t="s">
        <v>18</v>
      </c>
      <c r="B6" s="25"/>
      <c r="C6" s="25"/>
      <c r="D6" s="25"/>
      <c r="E6" s="25"/>
      <c r="F6" s="25"/>
      <c r="G6" s="44">
        <f>SUM(G3:G5)</f>
        <v>0</v>
      </c>
      <c r="H6" s="44">
        <f>SUM(H3:H5)</f>
        <v>0</v>
      </c>
      <c r="I6" s="44">
        <f>SUM(I3:I5)</f>
        <v>0</v>
      </c>
      <c r="J6" s="40"/>
      <c r="K6" s="40"/>
    </row>
  </sheetData>
  <sheetProtection/>
  <mergeCells count="2">
    <mergeCell ref="A1:H1"/>
    <mergeCell ref="A6:F6"/>
  </mergeCells>
  <printOptions/>
  <pageMargins left="0.7086614173228347" right="0.7086614173228347" top="0.7480314960629921" bottom="0.7480314960629921" header="0.31496062992125984" footer="0.31496062992125984"/>
  <pageSetup fitToHeight="1"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Wiktor</dc:creator>
  <cp:keywords/>
  <dc:description/>
  <cp:lastModifiedBy>Anna Śmirska</cp:lastModifiedBy>
  <cp:lastPrinted>2018-04-27T11:05:42Z</cp:lastPrinted>
  <dcterms:created xsi:type="dcterms:W3CDTF">2015-07-02T16:35:08Z</dcterms:created>
  <dcterms:modified xsi:type="dcterms:W3CDTF">2018-04-27T11:06:07Z</dcterms:modified>
  <cp:category/>
  <cp:version/>
  <cp:contentType/>
  <cp:contentStatus/>
</cp:coreProperties>
</file>