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4" activeTab="0"/>
  </bookViews>
  <sheets>
    <sheet name="Pakiet 13" sheetId="1" r:id="rId1"/>
  </sheets>
  <definedNames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<sst xmlns="http://schemas.openxmlformats.org/spreadsheetml/2006/main" count="496" uniqueCount="296">
  <si>
    <t>55.</t>
  </si>
  <si>
    <t>56.</t>
  </si>
  <si>
    <t>57.</t>
  </si>
  <si>
    <t>58.</t>
  </si>
  <si>
    <t>59.</t>
  </si>
  <si>
    <t>60.</t>
  </si>
  <si>
    <t>Razem</t>
  </si>
  <si>
    <t>Spełnienie warunków:</t>
  </si>
  <si>
    <t>Karty charakterystyki w formie elektronicznej lub papierowej z pierwszą dostawą</t>
  </si>
  <si>
    <t>J.M.</t>
  </si>
  <si>
    <t>VAT</t>
  </si>
  <si>
    <t>500 ml</t>
  </si>
  <si>
    <t>Dzierżawa</t>
  </si>
  <si>
    <t>Nazwa aparatu zgodna z fakturą</t>
  </si>
  <si>
    <t>m-c</t>
  </si>
  <si>
    <t>test</t>
  </si>
  <si>
    <t>Wymagana utylizacja opakowań zgodnie z ustawą</t>
  </si>
  <si>
    <t>Ilość zam. op na 2 lata</t>
  </si>
  <si>
    <t>jm.</t>
  </si>
  <si>
    <t xml:space="preserve">Pakiet Nr 13. Dostawa odczynników i materiałów eksploatacyjnych do badań biochemicznych i immunochemicznych wraz z dzierżawą 3 zintegrowanych systemów immunobiochemicznych umożliwiajacego wykonanie badań pilnych z jednej próbki i wolnostojącego zapasowego  systemu immunochemicznego oraz systemu alikwotującego z sortowaniem próbki. </t>
  </si>
  <si>
    <t>ilość testów na 2 lata</t>
  </si>
  <si>
    <t>testy</t>
  </si>
  <si>
    <t>op.</t>
  </si>
  <si>
    <t>ANA ( szkiełko z 10 polami reakcyjnymi)</t>
  </si>
  <si>
    <t>Gliadyna IgA</t>
  </si>
  <si>
    <t>Gliadyna IgG</t>
  </si>
  <si>
    <t>Herpes simplex virus 1/2 IgG</t>
  </si>
  <si>
    <t>Herpes simplex virus 1/2 IgM</t>
  </si>
  <si>
    <t>ICA (szkiełko z 3 polami reakcyjnymi)</t>
  </si>
  <si>
    <t xml:space="preserve">ICA/GAD </t>
  </si>
  <si>
    <t>P/ciała p/plemnikowe</t>
  </si>
  <si>
    <t>Test combi (ANA,ASMA,LKM-1)</t>
  </si>
  <si>
    <t>ASMA</t>
  </si>
  <si>
    <t>Koniugat IgG</t>
  </si>
  <si>
    <t>Fiolka 6ml</t>
  </si>
  <si>
    <t>6 ml</t>
  </si>
  <si>
    <t>Koniugat IgA</t>
  </si>
  <si>
    <t>Transglutaminaza IgA</t>
  </si>
  <si>
    <t>Transglutaminaza IgG</t>
  </si>
  <si>
    <t>GAD</t>
  </si>
  <si>
    <t>IA-2</t>
  </si>
  <si>
    <t>Cardiolipin IgG</t>
  </si>
  <si>
    <t>Cardiolipin IgM</t>
  </si>
  <si>
    <t>Beta-2-glikoproteina I IgG</t>
  </si>
  <si>
    <t>Beta-2-glikoproteina I IgM</t>
  </si>
  <si>
    <t>pANCA (MPO)</t>
  </si>
  <si>
    <t>cANCA (PR3)</t>
  </si>
  <si>
    <t>dsDNA</t>
  </si>
  <si>
    <t>Mycoplasma pneumoniae IgA</t>
  </si>
  <si>
    <t>Mycoplasma pneumoniae IgM</t>
  </si>
  <si>
    <t>Mycoplasma pneumoniae IgG</t>
  </si>
  <si>
    <t>Chlamydia pneumoniae IgA</t>
  </si>
  <si>
    <t>Chlamydia pneumoniae IgG</t>
  </si>
  <si>
    <t>Chlamydia pneumoniae IgM</t>
  </si>
  <si>
    <t>Saccharomyces cerevisiae IgA</t>
  </si>
  <si>
    <t>Saccharomyces cerevisiae IgG</t>
  </si>
  <si>
    <t>Borrelia +VlsE IgG</t>
  </si>
  <si>
    <t>Borrelia IgM</t>
  </si>
  <si>
    <t>Borrelia +VlsE PMR IgG* (zestaw kontroli)</t>
  </si>
  <si>
    <t>Borrelia +VlsE PMR IgM* (zestaw kontroli)</t>
  </si>
  <si>
    <t>SLA/LP</t>
  </si>
  <si>
    <t>AMAM2</t>
  </si>
  <si>
    <t>LC-1</t>
  </si>
  <si>
    <t>LKM-1</t>
  </si>
  <si>
    <t>GAF 3XIgA</t>
  </si>
  <si>
    <t>GAF 3XIgG</t>
  </si>
  <si>
    <t>Anty - Sa</t>
  </si>
  <si>
    <t>Anty - GBM</t>
  </si>
  <si>
    <t>Anty czynnik wewnetrzny</t>
  </si>
  <si>
    <t>ANA Profil</t>
  </si>
  <si>
    <t>Profil wątrobowy- 14 antygenów</t>
  </si>
  <si>
    <r>
      <t>Borrelia Westernblot IgG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RN-AT</t>
    </r>
  </si>
  <si>
    <t>Borrelia Westernblot IgM advanced RN-AT</t>
  </si>
  <si>
    <t>Sclerosis Profil</t>
  </si>
  <si>
    <t>Myositis Profil 3</t>
  </si>
  <si>
    <t>Profil neurologiczny</t>
  </si>
  <si>
    <t>Panel alergologiczny pediatryczny, pokarmowy  lub wziewny</t>
  </si>
  <si>
    <t xml:space="preserve">Panel testowy do oznaczaniaprofili alergologicznych zaw. orzeszki ziemne </t>
  </si>
  <si>
    <t>Panel testowy do oznaczaniaprofili alergologicznych zaw. Białka mleka</t>
  </si>
  <si>
    <t>końcówki karbonowe pipetujące 300ul</t>
  </si>
  <si>
    <t>szt</t>
  </si>
  <si>
    <t>10x96</t>
  </si>
  <si>
    <t>końcówki karbonowe pipetujące 1100 ul</t>
  </si>
  <si>
    <t>Płyty do rozcieńczania surowic</t>
  </si>
  <si>
    <t>Endomysium IgA</t>
  </si>
  <si>
    <t>Endomysium IgG</t>
  </si>
  <si>
    <t>Bufor czyszczący do podanej ilości testów</t>
  </si>
  <si>
    <t>Dzierżawy</t>
  </si>
  <si>
    <t>Dzierżawa sprzętu do automatycznej inkubacji testów immunoenzymatycznych i immunofluorescencji pośredniej</t>
  </si>
  <si>
    <t>Dzierżawa sprzętu do automatycznej inkubacji z programem do elektronicznej oceny i archiwizacji wyników testów immunoblot z urządzeniem skanującym oraz półautomat do taestów paskowych jako backup.</t>
  </si>
  <si>
    <t>Dzierżawa urządzenie do mikroskopii fluorescencyjnej wraz z kamerą</t>
  </si>
  <si>
    <t xml:space="preserve">Ogółem </t>
  </si>
  <si>
    <t>Warunki graniczne – dla automatycznego analizatora do technik ELISA</t>
  </si>
  <si>
    <t>System w pełni otwarty</t>
  </si>
  <si>
    <t>Załadunek do 7 płyt mikrotitracyjnych (Możliwość kombinowania wielu różnych parametrów podczas jednej inkubacji)</t>
  </si>
  <si>
    <t xml:space="preserve">Całkowicie zautomatyzowany przebieg inkubacji od momentu załadowania próbek do zakończenia badania. </t>
  </si>
  <si>
    <t>Identyfikacja i lokalizacja poprzez kody, automatyczne skanowanie podczas wstawiania odczynników</t>
  </si>
  <si>
    <t>Materiały zużywalne: końcówki karbonowe o pojemności 300 i 1100 mikrolitrów, płyty do rozcieńczania odczynników (rozcieńczanie surowic i odczynników na płytach, nie w probówkach)</t>
  </si>
  <si>
    <t>Obszar roboczy dla 4 płyt mikrotitracyjnych</t>
  </si>
  <si>
    <t>Funkcje pamięci zużycia końcówek na stojaku</t>
  </si>
  <si>
    <t>Zakres pomiaru 400-700 nm</t>
  </si>
  <si>
    <t>Czas odczytu poniżej 15 sek. / płytkę</t>
  </si>
  <si>
    <t>Fltry o długości fali: 405 nm, 450 nm, 492 nm, 570 nm, 620 nm, 690 nm</t>
  </si>
  <si>
    <t>Moduł pipetujący dla jednorazowych końcówek</t>
  </si>
  <si>
    <t>Wykrywanie poziomu cieczy</t>
  </si>
  <si>
    <t>Rozpoznanie typu końcówki, mieszanie, funkcja wielokrotnego dozowania cieczy</t>
  </si>
  <si>
    <t>4 ogrzewane inkubatory z funkcją wytrząsania, 4 inkubatory pracujące w temperaturze pokojowej</t>
  </si>
  <si>
    <t>Zakres temp. 20-56 stopni C</t>
  </si>
  <si>
    <t>Możliwość użycia do 3 buforów płuczących</t>
  </si>
  <si>
    <t>Głowica płucząca 8-kanałowa</t>
  </si>
  <si>
    <t>Zakres objętości płukania 200-2500 mikrolitrów na studzienkę reakcyjną</t>
  </si>
  <si>
    <t>Objętość  resztkowa buforu płuczącego: poniżej 2,5 mikrolitra na wypukłym dnie,poniżej4,0 mikrolitra na płaskim dnie</t>
  </si>
  <si>
    <t>Alarm poziomu cieczy</t>
  </si>
  <si>
    <t>Funkcja płukania z przepełnieniem</t>
  </si>
  <si>
    <t>Różne szybkości pomp</t>
  </si>
  <si>
    <t>Opcje oznaczeń: wyniki jakościowe – definiowany przez użytkownika rodzaj wyniku, wyniki ilościowe – algorytm dopasowania krzywej</t>
  </si>
  <si>
    <t>Analiza kontroli jakości – wartość średnia, SD, CV, błąd standardowy oraz wykres Levey- Jennings</t>
  </si>
  <si>
    <t>System operacyjny Windows 2000</t>
  </si>
  <si>
    <t>Własny procesor, niezależny od systemu IT</t>
  </si>
  <si>
    <t xml:space="preserve"> Wykonawca zapewni zestaw komputerowy do podłączenia do LIS użytkownika,dwukierunkowe połączenie z LIS na koszt oferenta</t>
  </si>
  <si>
    <t>Monity informujące użytkownika o nieprawidłowościach</t>
  </si>
  <si>
    <t>Analizator wyposażony w specjalną osłonę ochronną</t>
  </si>
  <si>
    <t>Instalacja i przygotowanie urządzenia do pracy wraz z bezpłatnym instalacyjnym szkoleniem personelu obsługującego oraz dodatkowo min.2 szkolenia w zakresie przedmiotu umowy</t>
  </si>
  <si>
    <t>Autoryzowany serwis na czas trwania umowy</t>
  </si>
  <si>
    <t>Wszystkie protokoły inkubacji testów ELISA zintegrowane z aparatem</t>
  </si>
  <si>
    <t>Wszystkie parametry walidowane zgodnie z Dyrektywą 98/79 EG oraz normą ISO 13485:2003</t>
  </si>
  <si>
    <t>Zapewnienie bezpłatnego udziału w przeprowadzanych kontrolach międzynarodowych oznaczanych parametrów dwa razy  w roku</t>
  </si>
  <si>
    <t>Analizator nie starszy niż 2008 rok</t>
  </si>
  <si>
    <t>Warunki graniczne dla zautomatyzowanego systemu do testów immunofluorescencji:</t>
  </si>
  <si>
    <t>Parametry z walidacją na aparat</t>
  </si>
  <si>
    <t>Zarówno automat jak i testy IIFT posiadają znak CE</t>
  </si>
  <si>
    <t>Maksymalnie do 16 płytek testowych, 150 próbek, 216 rozcieńczeń</t>
  </si>
  <si>
    <t>Równoległe badania do 8 różnych parametrów</t>
  </si>
  <si>
    <t>Programowanie do 12 poziomów rozcieńczeń</t>
  </si>
  <si>
    <t>W pełni zautomatyzowane rozcieńczanie próbek, pipetowanie próbek i odczynników, inkubacja oraz płukanie płytek testowych</t>
  </si>
  <si>
    <t>Protokół inkubacji do dokumentacji wyników automatycznie tworzony z listy roboczej</t>
  </si>
  <si>
    <t>Czytnik kodów kreskowych załączony do aparatu</t>
  </si>
  <si>
    <t>Moduł pipetujący: igła ze stali nierdzewnej (2szt. - do pipetowania i rozcieńczania próbek, do usuwania buforu płuczącego)</t>
  </si>
  <si>
    <t>Wykrywanie poziomu cieczy - czułość 150 mikrolitrów</t>
  </si>
  <si>
    <t>Funkcja wielokrotnego dozowania cieczy</t>
  </si>
  <si>
    <t>Krople cieczy chronione przed rozlewaniem poza obszar substratu</t>
  </si>
  <si>
    <t xml:space="preserve">Brak konieczności zaznaczania obszaru substratu "hydrofobowym markerem" </t>
  </si>
  <si>
    <t>Zapewnienie plików zawierające zdefiniowane płytki testowe dla poszczególnych testów</t>
  </si>
  <si>
    <t>Drukowanie protokołów z wynikami</t>
  </si>
  <si>
    <t>Dostęp chroniony hasłem (zgodnie z wytycznymi IVD)</t>
  </si>
  <si>
    <t>Automatyczne wykrywanie błędów</t>
  </si>
  <si>
    <t>Instalacja i przygotowanie urządzenia do pracy wraz z bezpłatnym instalacyjnym szkoleniem personelu obsługującego oraz dodatkowo min.2 szkolenia w zakresie przedmiotu umowy min.60 min.</t>
  </si>
  <si>
    <t>Warunki graniczne testów</t>
  </si>
  <si>
    <t xml:space="preserve">ANA – substrat: komórki Hep-2010/ wątroba małpy na jednym polu reakcyjnym, szkiełka przeznaczone do diagnostyki 10 pacjentów jednocześnie </t>
  </si>
  <si>
    <t>Gliadyna – substrat: analogi peptydów gliadynowych; szkiełko przeznaczone do diagnostyki  maks. 3 pacjentów jednocześnie; oddzielny zestaw do oznaczania przeciwciał IgA i IgG</t>
  </si>
  <si>
    <t>HSV – dwa substraty: komórki zainfekowane HSV-1 oraz komórki zainfekowane HSV-2 na jednym polu diagnostycznym; szkiełko przeznaczone do diagnostyki 3 pacjentów jednocześnie; oddzielny zestaw do oznaczania przeciwciał IgG i IgM</t>
  </si>
  <si>
    <t>ICA – substrat: trzustka małpy, szkiełko przeznaczone do diagnostyki 3 pacjentów jednocześnie ;testy do oceny p/ciał w klasIe gG,G; w zestawie  kontrola pozytywna gotowa do użycia dla p/ciał p/wyspom trzustki ;  procedura inkubacji z surowicą wydłużona do 18 godzin i wykonywana w wilgotnej komorze</t>
  </si>
  <si>
    <t>ICA – substrat: trzustka małpy, móżdżek malpy; szkiełko przeznaczone do diagnostyki 3 pacjentów jednocześnie ;testy do oceny p/ciał w klasIe IgG; w zestawie  kontrola pozytywna i negatywna gotowa do użycia ;  procedura inkubacji z surowicą wydłużona do 18 godzin i wykonywana w wilgotnej komorze</t>
  </si>
  <si>
    <t>Przeciwciała przeciw/jajnikowe – substrat: jajnik małpy, szkiełko przeznaczone do diagnostyki 3 pacjentów jednocześnie</t>
  </si>
  <si>
    <t>Przeciwciała przeciw/plemnikowe – substrat: rozmaz plemników ludzkich, szkiełko przeznaczone do diagnostyki 3 pacjentów jednocześnie</t>
  </si>
  <si>
    <t>Test combi – substraty: komórki Hep-2010, wątroba małpy, żołądek szczura, nerka szczura na jednym okienku diagnostycznym; szkiełko przeznaczone do diagnostyki 5 pacjentów jednocześnie</t>
  </si>
  <si>
    <t>ASMA – substrat: żołądek szczura, VSM-47, szkiełko przeznaczone do diagnostyki 5 pacjentów jednocześnie</t>
  </si>
  <si>
    <t>Endomysium- substrat: wątroba małpy,szkiełko przeznaczone do diagnostyki 5 pacjentów jednocześnie, oddzielny zestaw do oceny p/ciał w klasie IgG i IgA</t>
  </si>
  <si>
    <t>Dotyczy wszystkich zestawów</t>
  </si>
  <si>
    <t>Na każdym polu reakcyjnym znajduje się kilka substratów ( jak w specyfikacji) w celu prowadzenia kompleksowej analizy surowicy jednocześnie w kierunku obecności kilku różnych auto/przeciwciał  oraz w celu zapewnienia większej trafności diagnostycznej</t>
  </si>
  <si>
    <t>W zestawach testowych zawarty jest komplet reagentów potrzebnych do wykonania badania: preparat tkankowy lub rozmaz komórek utrwalony na szkiełku mikroskopowym, surowice kontrolne pozytywna i negatywna ( gotowe do użycia), surowica anty-ludzka znakowana FITC (gotowa do użycia), PBS, Tween, szkiełka nakrywkowe;</t>
  </si>
  <si>
    <t>Dostawca zapewnia bezpłatne szkolenia( 60 min) personelu w zakresie wykonywanych badań oraz bezpłatne konsultacje w przypadku wątpliwości diagnostycznych</t>
  </si>
  <si>
    <t>Wykonanie oznaczenia nie może odbywać się bezpośrednio na szkiełku mikroskopowym</t>
  </si>
  <si>
    <t>Warunki graniczne – testy ELISA:</t>
  </si>
  <si>
    <t>Transglutaminaza: antygen – rekombinowana ludzka transglutaminaza tkankowa; test ilościowy( min. 3 kalibratory gotowe do użycia) do oznaczania p/ciał w klasie IgA z możliwością wykonania badania pół-ilościowo z 1 kalibratorem cut-off;( testy półilościowe w klasie IgG- 1 kalibrator); koniugat enzymatyczny: znakowane peroksydazą anty-ludzkie IgA;   brak reakcji krzyżowych; odczyt przy 450 nm;</t>
  </si>
  <si>
    <t>GAD – antygen :  rekombinowany( GAD), wynik wyrażony w IU/ml; 6 kalibratorów w zestawie : najniższa wartość 5 IU/ml, najwyższa - 2000IU/ml; jeden zestaw testowy umożliwia wykonanie badań dla co najmniej 80 pacjentów;</t>
  </si>
  <si>
    <t xml:space="preserve">IA2 – antygen: rekombinowany ( IA-2), wynik wyrażony w IU/ml; 6 kalibratorów w zestawie: najniższa wartość 10 IU/ml, najwyższa - 4000 IU/ml; </t>
  </si>
  <si>
    <t xml:space="preserve">Kardiolipiny: antygen – natywny izolowany z serca bydlęcego; test ilościowy z możliwością wykonania oznaczenia półilościowo z wykorzystaniem kalibratora cut-off; osobny zestaw do oznaczania  IgG i IgM , minimum 3 kalibratory gotowe do użycia; ; bufor do rozcieńczania próbek gotowy do użycia zawierający beta-2-glikoproteinę I;  odczyt przy 450 nm; </t>
  </si>
  <si>
    <t xml:space="preserve">Beta-2-glikoproteina I : antygen – natywny, test ilościowy w klasie IgG i IgM (oddzielne zestawy);test ilościowy (min. 3 punkty kalibracyjne)- kalibratory gotowe do użycia, z możlwośią wykonania oznaczenia pół-ilościowo z wykorzystaniem kalibratora cut-off;  odczyt przy 450 nm; </t>
  </si>
  <si>
    <t xml:space="preserve">Proteinaza 3: antygen – rekombinowana ludzka i ludzka natywna PR3, test ilościowy w klasie IgG ; (min. 3kalibratory - gotowe do użycia) ,   odczyt przy 450 nm; </t>
  </si>
  <si>
    <t xml:space="preserve">MPO: antygen – natywna mieloperoksydaza z ludzkich neutrofili, test ilościowy w klasie IgG ; (min. 3 kalibratory - gotowe do użycia) ;  odczyt przy 450 nm; </t>
  </si>
  <si>
    <t xml:space="preserve">dsDNA : antygen -  dsDNA w kompleksie z nukleosomami; test ilościowy do oznaczania p/ciał  IgG; 3 kalibratory gotowe do użycia; </t>
  </si>
  <si>
    <t>Mycoplasma pneumoniae : antygen- ekstrakt  antygenu Mycoplasma pneumoniae szczepu MacATCC15531; test ilościowy dla IgG, półilościowy dla IgM i dla IgA (oddzielne zestawy); przy oznaczeniu przeciwciał w klasie IgM bufor do rozcieńczania próbek z absorbentem IgG i RF  ; czułość 100%, swoistość 100%; kontrola jakości  minimum raz w roku</t>
  </si>
  <si>
    <t>Chlamydia pneumoniae: antygen- lizat komórkowy, szczep"CDC/CWL-029";  testy półilościowe do oceny przeciwciał w klasie IgA i IgM, ilościowe do oceny przeciwciał w klasie IgG ( oddzielne zestawy); kontrola jakości minimum raz w roku</t>
  </si>
  <si>
    <t xml:space="preserve">Borrelia+VlsE w surowicy :płyta mikrotitracyjna opłaszczona jest pełnym ekstraktem  Borrelia burgdorferi, B. garinii, B. afzelii zawierającym natywne antygeny ( plus rekombinant VlsE dla klasy IgG); przy oznaczeniu przeciwciał w klasie IgM bufor do rozcieńczania próbek z absorbentem IgG i RF; testy ilościowe w klasie IgG i IgM (oddzielne zestawy) z możliwością odczytu półilościowego za pomocą jednego kalibratora;  zestawy kompatybilne tzn. mają te same czasy inkubacji, bufor płuczący jest jednakowy dla obu zestawów;  krzywa kalibracyjna oparta na min. 3 punktach ( dla obu klas Ig),  odczyt przy 450 nm; </t>
  </si>
  <si>
    <t>Borrelia w PMR  :płyta mikrotitracyjna opłaszczona jest pełnym ekstraktem  Borrelia burgdorferi, B. garinii, B. afzelii zawierającym natywne antygeny ( plus rekombinant VlsE dla klasy IgG); przy oznaczeniu przeciwciał w klasie IgM bufor do rozcieńczania próbek z absorbentem IgG i RF; testy ilościowe w klasie IgG i IgM (oddzielne zestawy), każdy zestaw oprócz kalibratorów do surowicy zawiera zestaw kalibratorów do PMR,  z możliwością odczytu półilościowego za pomocą jednego kalibratora; kalibratory znakowane kolorami; zestawy kompatybilne tzn. mają te same czasy inkubacji, bufor płuczący jest jednakowy dla obu zestawów;  krzywa kalibracyjna dla surowicy  oparta na min. 3 punktach ,  odczyt przy 450 nm; oznaczanie p/ciał w PMR zgodnie z zaleceniami ( wg Reibera,Folgenhauera), procedura  jednoczesnej inkubacji surowicy i PMR w celu określenia wskaźnika specyficzności p/ciał - wykonawca zapewni arkusz kalkulacyjny do obliczeń</t>
  </si>
  <si>
    <t xml:space="preserve">SLA/LP – antygen rekombinowany SLA/LP;test ilościowy do oznaczania p/ciał IgG z możliwością wykonania badania półilościowo z wykorzystaniem kalibratora cut-off; 3 kalibratory </t>
  </si>
  <si>
    <t>AMA M2 : antygen- natywny kompleks dehydrogenazy pirogronianowej z serca wieprzowego + rekombinant M2;test ilościowy do oznaczania p/ciał IgG ; 3 kalibratory</t>
  </si>
  <si>
    <t>LC-1 : – antygen rekombinowany LC-1;test półilościowy do oznaczania p/ciał IgG ; 1 kalibrator gotowy do użycia; odczynniki znakowane kolorami; bufor do rozcieńczania próbek gotowy do użycia; bufor do płukania 10xstężony; kontrola pozytywna i negatywna gotowe do użycia; płytka mikrotitracyjna z  oddzielnie odłamywanymi studzienkami;</t>
  </si>
  <si>
    <t xml:space="preserve">LKM-1 : antygen- rekombinowany cytochrom P450IID6 ;test ilościowy do oznaczania p/ciał IgG ; 3 kalibratory </t>
  </si>
  <si>
    <t xml:space="preserve">Białko Sa : antygen- cytrulinowane białko Sa oraz białko Sa niecytrulinowane ( BLANK) ;test ilościowy (3 kalibratory) do oznaczania p/ciał IgG ;z możliwością wykonania badania półilościowo z wykorzystaniem kalibratora cut-off ;  odczyt przy 450 nm;  </t>
  </si>
  <si>
    <t>GAF 3X ( analogi peptydów gliadyny): antygen – analogiczny do gliadyny peptyd powstały na skutek fuzjji DNA kodujących nonapeptydy gliadyny- 3 sekwencje, koniugat - znakowane peroksydazą antyludzkie IgG ;test ilościowy do oznaczania IgG i IgA ( osobne zestawy) (min. 3kalibratory)  ;  odczyt przy 450 nm; ; czułość powyżej 80%, swoistość min. 95%;</t>
  </si>
  <si>
    <t>płytki mikrotitracyjne z oddzielnie odłamywanymi  studzienkami reakcyjnymi</t>
  </si>
  <si>
    <t>odczynniki znaczone kolorami</t>
  </si>
  <si>
    <t>odczynniki gotowe do użycia (z wyjątkiem buforu płuczącego oraz koniugatu enzymatycznego w testach do kardiolipin)</t>
  </si>
  <si>
    <t>kontrole i kalibratory w każdym zestawie</t>
  </si>
  <si>
    <t>termin ważności odczynników co najmniej 10 miesięcy, płytka mikrotitracyjna po otwarciu - co najmniej 4 miesiące</t>
  </si>
  <si>
    <t>certyfikaty CE</t>
  </si>
  <si>
    <t>Warunki graniczne – testy paskowe:</t>
  </si>
  <si>
    <t>MPO,PR3, GBM – pasek testowy musi zawierać osobno naniesione antygeny w postaci linii (oddzielnie naniesioną mieloperoksydazę, proteinazę 3 i GBM)</t>
  </si>
  <si>
    <t>Profil wątrobowy –  pasek testowy musi zawierać osobno naniesione antygeny w postaci linii (oddzielnie naniesioną : AMA M2,M2-3E, SP 100,PML, gp210,LKM1,LC1,SLA/LP,SSA,Ro52,Sci70,CENP A,CENP B,PGDH</t>
  </si>
  <si>
    <t>Lp.</t>
  </si>
  <si>
    <t>Nazwa towaru</t>
  </si>
  <si>
    <t>spsk</t>
  </si>
  <si>
    <t>Cena Netto</t>
  </si>
  <si>
    <t>Cena Brutto</t>
  </si>
  <si>
    <t>Wartość netto</t>
  </si>
  <si>
    <t>VAT%</t>
  </si>
  <si>
    <t>Wartość Brutto</t>
  </si>
  <si>
    <t>Producent</t>
  </si>
  <si>
    <t>Numer katalogowy</t>
  </si>
  <si>
    <t>Nazwa własna zgodna z fakturą</t>
  </si>
  <si>
    <t>usk</t>
  </si>
  <si>
    <t>1.</t>
  </si>
  <si>
    <t>op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</si>
  <si>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</si>
  <si>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</si>
  <si>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</si>
  <si>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</si>
  <si>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</si>
  <si>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</si>
  <si>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</si>
  <si>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</si>
  <si>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</si>
  <si>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</si>
  <si>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</si>
  <si>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</si>
  <si>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</si>
  <si>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</si>
  <si>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</si>
  <si>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</si>
  <si>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</si>
  <si>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</si>
  <si>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</si>
  <si>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</si>
  <si>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</si>
  <si>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</si>
  <si>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</si>
  <si>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</si>
  <si>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</si>
  <si>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</si>
  <si>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</si>
  <si>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</si>
  <si>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</si>
  <si>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</si>
  <si>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Profil ANA –   pasek testowy musi zawierać osobno naniesione antygeny w postaci linii (oddzielnie naniesioną : nRNP/Sm, Sm, SS-A, Ro-52, SS-B, Scl-70, Jo-1, PM-Scl, centromerowe białko B, PCNA,dsDNA, nukleosomy, histony, rybosomalne białko P, AMA M2, DFS 70))</t>
  </si>
  <si>
    <t>Borrelia - testy potwierdzenia antygenami rekombinowanymi IgG.Antygeny: rekombinowane (VlsE Borrelia burgdorferi,VlsE B. garinii, VlsE B.afzelii, lipidy charakterystyczne dla fazy późnej : lipid B.afzelii, lipid B. burgdorferi, p83,wysokospecyficzne dimeryczne OspC,    p58, p21, p20, p19, p18). Każdy pasek dodatkowo zawiera dwie linie kontrolne: dla koniugatu IgG i IgM oraz linie kontrolną dla mieszanki klas IgG i IgM : zestawy zawierają wszelkie potrzebne do inkubacji odczynniki</t>
  </si>
  <si>
    <t>Borrelia - testy potwierdzenia antygenami rekombinowanymi IgM.Antygeny: rekombinowane (VlsE Borrelia burgdorferi,wysokooczyszczona rekombinowana flagelina (p41) i Bmpa (p39) oraz wysokooczyszczone rekombinowane,wysokospecyficzne dimeryczne antygeny OspC (P25) z B.afzelii, B.burgdorfei,B.garinii i B.spielmanii. Każdy pasek dodatkowo zawiera dwie linie kontrolne: dla koniugatu IgG i IgM oraz linie kontrolną dla mieszanki klas IgG i IgM : zestawy zawierają wszelkie potrzebne do inkubacji odczynniki. Brak konieczności zużywania pasków testowych na tzw.cut-off lub kalibracje.</t>
  </si>
  <si>
    <t>Myositis Profil 3 -  –na paskach testowych osobno  naniesione  antygeny w postaci linii: Mi 2,Ku, PM-Scl100,PM-Scl75, Jo-1,SRP, PL-7, PL12, EJ, OJ,Ro-52 ;zapewnienie bezpłatnych konsultacji wykonywanych badań ( możliwość wykonania inkubacji porównawczej);</t>
  </si>
  <si>
    <t>Systemic Sclerosis Profil –na paskach testowych osobno naniesione antygeny w postaci linii Scl-70,CENP A, CENP B, RP 11, RP 155, fibrylaryna, NOR 90, Th- To, PM - Scl 100, PM Scl 75, Ku, PDGFR, Ro - 52;zapewnienie bezpłatnych konsultacji wykonywanych badań ( możliwość wykonania inkubacji porównawczej);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</si>
  <si>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</si>
  <si>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</si>
  <si>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</si>
  <si>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</si>
  <si>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</si>
  <si>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</si>
  <si>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</si>
  <si>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</si>
  <si>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</si>
  <si>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</si>
  <si>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</si>
  <si>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</si>
  <si>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</si>
  <si>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</si>
  <si>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</si>
  <si>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</si>
  <si>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</si>
  <si>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</si>
  <si>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</si>
  <si>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</si>
  <si>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</si>
  <si>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</si>
  <si>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</si>
  <si>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Panele alergologiczne- testy paskowe, zawierajace minimum 20 alergenów dla panelu wziewnego( obligatoryjne alergeny :tomka wonna,tymotka łąkowa, kupkówka pospolita, ambrozja) i pokarmowego ( obligatoryjne alergeny: m. inn. drożdże, ryż,kiwi,morela) oraz min. 25 alergenów dla profilu pediatrycznego (obligatoryjne alergeny: m.inn. koń, dorsz,BSA surowica albumina wołowa, ryż, jabłko), 6-8 alergenów dla panelu mleko ( obligatoryjne alergeny : kazeinai laktoferyna) oraz zwierających orzeszki ziemne. Panel zawierajacy alergeny mleka oraz m.inn. orzeszki ziemne - oparty na komponentach</t>
  </si>
  <si>
    <t>testy paskowe – jeden pasek diagnostyczny z przeciwciałami przeznaczony do diagnostyki jednego pacjenta</t>
  </si>
  <si>
    <t xml:space="preserve"> Każdy zestaw musi zawierać komplet niezbędnych do wykonania oznaczeń odczynników </t>
  </si>
  <si>
    <t>Wymagana ocena elektroniczna z wykorzystaniem skanera, bezpłatne materiały do wykonania odczytu elektronicznego, bezpłatny program komputerowy do oceny zainkubowanych pasków (polska wersja językowa, możliwość archiwizacji wyników badań i widoku skanowanego paska)</t>
  </si>
  <si>
    <t>brak konieczności zużywania pasków testowych na wykonanie kontroli (linia kontrolna na każdym pasku)   </t>
  </si>
  <si>
    <t>Wykonawca dostarczy zestaw komputerowy do podłączenia analizatora z LIS użytkownika</t>
  </si>
  <si>
    <t>Inkubacja pasków testowych z wykorzystaniem półautomatu oraz urządzenia z oprogramowaniem do cyfrowego odczytu i archiwizacji wyników pacjenta</t>
  </si>
  <si>
    <t>Warunki graniczne dla urządzenia do mikroskopii fluorescencyjnej</t>
  </si>
  <si>
    <t>lampa diodowa typu LED- żywotność min.45000 godzin</t>
  </si>
  <si>
    <t>źródło światła przechodzącego - lampa halogenowa - żywotność min. 950 godzin</t>
  </si>
  <si>
    <t>Kamera do mikroskopu umożliwiająca fotografowanie obrazów</t>
  </si>
  <si>
    <t>Filtr wzbudzający/filtr emisyjny- 450-490 nm/515nm; filtr rozpraszający 510 nm</t>
  </si>
  <si>
    <t>Obrotowe ramię do zmiany obiektywów- manualne z min. 4 pozycjami</t>
  </si>
  <si>
    <t>Tubus dwu-okularowy, okular PL 10x/20 Br</t>
  </si>
  <si>
    <t>Cztery obiektywy: PLAN- Achromat 20x/04, PLAN - Achromat 40X/065, PLAN Achromat 100x/1,25 oil, PLAN Achromat 10x/0,25</t>
  </si>
  <si>
    <t>Stolik krzyżowy - 75x30 mm R/L z ceramiczną powierzchnią</t>
  </si>
  <si>
    <t>Instalacja i przygotowanie urządzenia do pracy wraz z bezpłatnym instalacyjnym szkoleniem personelu obsługującego oraz dodatkowo min.2 szkolenia(po 60 min.) w zakresie przedmiotu umowy</t>
  </si>
  <si>
    <t>Warunki graniczne dla automatycznego aparatu do inkubacji testów paskowych</t>
  </si>
  <si>
    <t>W pełni zautomatyzowany system : automatyzacja całej procedury inkubacji blotów - identyfikacja próbek, rozcieńczanie próbek, wszystkie etapy inkubacji, płukanie</t>
  </si>
  <si>
    <t>Zintegrowany czytnik kodów kreskowych</t>
  </si>
  <si>
    <t>Przepustowość do 44 próbek pacjentów w 1 inkubacji, minimum 40 pozycji na próbki badane</t>
  </si>
  <si>
    <t>Możliwość inkubacji jednocześnie testów autoimmunologicznych, zakaźnych oraz do diagnostyki alergii na 1 urządzeniu</t>
  </si>
  <si>
    <t>ocena za pomocą zautomatyzowanego programu do oceny testów paskowych - automatyczne fotografowanie zainkubowanych pasków</t>
  </si>
  <si>
    <t>Możliwość dwukierunkowego połaczenia z LIS ( import i eksport list roboczych)</t>
  </si>
  <si>
    <t>Rozcieńczan ie próbki w kanałach tacki inkubacyjnej poprzez dodanie buforów do rozcieńczeń</t>
  </si>
  <si>
    <t>Nazwy plików zdjeciowych zgodnie z listą roboczą oraz próbkami badanymi</t>
  </si>
  <si>
    <t>Obsługa urzadzenia za pomocą komputera sterującego - połączony przez port USB</t>
  </si>
  <si>
    <t>ilość m-c</t>
  </si>
  <si>
    <t>Nr aparatu</t>
  </si>
  <si>
    <t>.........................................................</t>
  </si>
  <si>
    <t xml:space="preserve">  (pieczęć Wykonawcy)</t>
  </si>
  <si>
    <t xml:space="preserve">   (data i podpis upełnomocnionego przedstawiciela  Wykonawcy)</t>
  </si>
  <si>
    <t xml:space="preserve">                          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</si>
</sst>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\ [$zł-415];\-#,##0.00\ [$zł-415]"/>
    <numFmt numFmtId="166" formatCode="#,##0.00\ [$zł-415];[Red]\-#,##0.00\ [$zł-415]"/>
    <numFmt numFmtId="167" formatCode="#,##0.00&quot; zł&quot;"/>
    <numFmt numFmtId="168" formatCode="#,##0.00\ _z_ł"/>
    <numFmt numFmtId="169" formatCode="#,##0.0000\ [$zł-415];\-#,##0.0000\ [$zł-415]"/>
    <numFmt numFmtId="170" formatCode="#,##0.0000\ [$zł-415];[Red]\-#,##0.0000\ [$zł-415]"/>
    <numFmt numFmtId="171" formatCode="#,##0_ ;[Red]\-#,##0\ "/>
    <numFmt numFmtId="172" formatCode="#,##0&quot; zł&quot;;[Red]\-#,##0&quot; zł&quot;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2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18" borderId="9" xfId="0" applyFont="1" applyFill="1" applyBorder="1" applyAlignment="1">
      <alignment horizontal="center" vertical="center" wrapText="1"/>
    </xf>
    <xf numFmtId="165" fontId="20" fillId="18" borderId="9" xfId="0" applyNumberFormat="1" applyFont="1" applyFill="1" applyBorder="1" applyAlignment="1">
      <alignment horizontal="center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65" fontId="19" fillId="0" borderId="9" xfId="0" applyNumberFormat="1" applyFont="1" applyFill="1" applyBorder="1" applyAlignment="1">
      <alignment/>
    </xf>
    <xf numFmtId="166" fontId="19" fillId="0" borderId="9" xfId="0" applyNumberFormat="1" applyFont="1" applyFill="1" applyBorder="1" applyAlignment="1">
      <alignment/>
    </xf>
    <xf numFmtId="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4" fontId="19" fillId="0" borderId="9" xfId="0" applyNumberFormat="1" applyFont="1" applyFill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 vertical="center" wrapText="1"/>
    </xf>
    <xf numFmtId="165" fontId="19" fillId="0" borderId="0" xfId="0" applyNumberFormat="1" applyFont="1" applyAlignment="1">
      <alignment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horizont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0" fontId="19" fillId="0" borderId="9" xfId="0" applyFont="1" applyFill="1" applyBorder="1" applyAlignment="1">
      <alignment horizontal="left" wrapText="1"/>
    </xf>
    <xf numFmtId="3" fontId="19" fillId="0" borderId="9" xfId="0" applyNumberFormat="1" applyFont="1" applyFill="1" applyBorder="1" applyAlignment="1">
      <alignment horizontal="center"/>
    </xf>
    <xf numFmtId="0" fontId="20" fillId="0" borderId="9" xfId="0" applyFont="1" applyBorder="1" applyAlignment="1">
      <alignment/>
    </xf>
    <xf numFmtId="3" fontId="20" fillId="0" borderId="9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166" fontId="20" fillId="0" borderId="9" xfId="0" applyNumberFormat="1" applyFont="1" applyBorder="1" applyAlignment="1">
      <alignment/>
    </xf>
    <xf numFmtId="0" fontId="23" fillId="18" borderId="9" xfId="0" applyFont="1" applyFill="1" applyBorder="1" applyAlignment="1">
      <alignment horizontal="center" vertical="center" wrapText="1"/>
    </xf>
    <xf numFmtId="165" fontId="23" fillId="18" borderId="9" xfId="0" applyNumberFormat="1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65" fontId="20" fillId="0" borderId="9" xfId="0" applyNumberFormat="1" applyFont="1" applyBorder="1" applyAlignment="1">
      <alignment/>
    </xf>
    <xf numFmtId="0" fontId="20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6" borderId="9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0" fontId="19" fillId="18" borderId="9" xfId="0" applyFont="1" applyFill="1" applyBorder="1" applyAlignment="1">
      <alignment wrapText="1"/>
    </xf>
    <xf numFmtId="0" fontId="19" fillId="19" borderId="9" xfId="0" applyFont="1" applyFill="1" applyBorder="1" applyAlignment="1">
      <alignment horizontal="center" wrapText="1"/>
    </xf>
    <xf numFmtId="0" fontId="19" fillId="18" borderId="9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center" wrapText="1"/>
    </xf>
    <xf numFmtId="0" fontId="24" fillId="19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center" wrapText="1"/>
    </xf>
    <xf numFmtId="0" fontId="20" fillId="18" borderId="9" xfId="0" applyFont="1" applyFill="1" applyBorder="1" applyAlignment="1">
      <alignment horizontal="left" wrapText="1"/>
    </xf>
    <xf numFmtId="0" fontId="19" fillId="18" borderId="11" xfId="0" applyFont="1" applyFill="1" applyBorder="1" applyAlignment="1">
      <alignment/>
    </xf>
    <xf numFmtId="0" fontId="20" fillId="18" borderId="11" xfId="0" applyFont="1" applyFill="1" applyBorder="1" applyAlignment="1">
      <alignment wrapText="1"/>
    </xf>
    <xf numFmtId="0" fontId="19" fillId="18" borderId="11" xfId="0" applyFont="1" applyFill="1" applyBorder="1" applyAlignment="1">
      <alignment horizontal="center" wrapText="1"/>
    </xf>
    <xf numFmtId="0" fontId="19" fillId="6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0" fillId="0" borderId="9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9" fillId="6" borderId="11" xfId="0" applyFont="1" applyFill="1" applyBorder="1" applyAlignment="1">
      <alignment/>
    </xf>
    <xf numFmtId="14" fontId="19" fillId="6" borderId="11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 shrinkToFit="1"/>
    </xf>
    <xf numFmtId="0" fontId="19" fillId="2" borderId="9" xfId="0" applyFont="1" applyFill="1" applyBorder="1" applyAlignment="1">
      <alignment horizontal="left" vertical="center" wrapText="1"/>
    </xf>
    <xf numFmtId="3" fontId="20" fillId="6" borderId="9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 horizontal="right" indent="15"/>
    </xf>
    <xf numFmtId="0" fontId="27" fillId="0" borderId="0" xfId="0" applyFont="1" applyAlignment="1">
      <alignment horizontal="right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4" fontId="20" fillId="18" borderId="9" xfId="0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94BD5E"/>
      <rgbColor rgb="009999FF"/>
      <rgbColor rgb="00FF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CCCC00"/>
      <rgbColor rgb="00FFDD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24"/>
  <sheetViews>
    <sheetView tabSelected="1" zoomScale="120" zoomScaleNormal="120" workbookViewId="0" topLeftCell="A79">
      <selection activeCell="M223" sqref="M223"/>
    </sheetView>
  </sheetViews>
  <sheetFormatPr defaultColWidth="9.140625" defaultRowHeight="12.75"/>
  <cols>
    <col min="1" max="1" width="3.7109375" style="1" customWidth="1"/>
    <col min="2" max="2" width="33.00390625" style="1" customWidth="1"/>
    <col min="3" max="4" width="7.140625" style="1" customWidth="1"/>
    <col min="5" max="7" width="0" style="1" hidden="1" customWidth="1"/>
    <col min="8" max="8" width="7.140625" style="1" customWidth="1"/>
    <col min="9" max="9" width="10.421875" style="21" customWidth="1"/>
    <col min="10" max="10" width="10.7109375" style="1" customWidth="1"/>
    <col min="11" max="11" width="13.00390625" style="1" customWidth="1"/>
    <col min="12" max="12" width="4.57421875" style="1" customWidth="1"/>
    <col min="13" max="13" width="14.140625" style="1" customWidth="1"/>
    <col min="14" max="14" width="9.57421875" style="3" customWidth="1"/>
    <col min="15" max="15" width="13.421875" style="1" customWidth="1"/>
    <col min="16" max="16" width="14.140625" style="1" customWidth="1"/>
    <col min="17" max="17" width="0" style="3" hidden="1" customWidth="1"/>
    <col min="18" max="20" width="0" style="1" hidden="1" customWidth="1"/>
    <col min="21" max="21" width="0" style="9" hidden="1" customWidth="1"/>
    <col min="22" max="255" width="12.57421875" style="1" customWidth="1"/>
    <col min="256" max="16384" width="12.57421875" style="0" customWidth="1"/>
  </cols>
  <sheetData>
    <row r="3" ht="12.75">
      <c r="B3" s="86" t="s">
        <v>292</v>
      </c>
    </row>
    <row r="4" ht="12.75">
      <c r="B4" s="86" t="s">
        <v>293</v>
      </c>
    </row>
    <row r="5" spans="1:17" ht="37.5" customHeight="1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Q5" s="1"/>
    </row>
    <row r="6" spans="1:256" s="5" customFormat="1" ht="45">
      <c r="A6" s="6" t="s">
        <v>191</v>
      </c>
      <c r="B6" s="6" t="s">
        <v>192</v>
      </c>
      <c r="C6" s="6" t="s">
        <v>20</v>
      </c>
      <c r="D6" s="6" t="s">
        <v>9</v>
      </c>
      <c r="E6" s="6" t="s">
        <v>21</v>
      </c>
      <c r="F6" s="6" t="s">
        <v>22</v>
      </c>
      <c r="G6" s="6"/>
      <c r="H6" s="6" t="s">
        <v>17</v>
      </c>
      <c r="I6" s="7" t="s">
        <v>194</v>
      </c>
      <c r="J6" s="6" t="s">
        <v>195</v>
      </c>
      <c r="K6" s="6" t="s">
        <v>196</v>
      </c>
      <c r="L6" s="6" t="s">
        <v>197</v>
      </c>
      <c r="M6" s="6" t="s">
        <v>198</v>
      </c>
      <c r="N6" s="6" t="s">
        <v>199</v>
      </c>
      <c r="O6" s="8" t="s">
        <v>200</v>
      </c>
      <c r="P6" s="8" t="s">
        <v>201</v>
      </c>
      <c r="Q6" s="47" t="s">
        <v>202</v>
      </c>
      <c r="R6" s="47"/>
      <c r="S6" s="5" t="s">
        <v>193</v>
      </c>
      <c r="U6" s="9"/>
      <c r="IE6" s="1"/>
      <c r="IF6" s="1"/>
      <c r="IG6" s="1"/>
      <c r="IH6" s="1"/>
      <c r="IV6"/>
    </row>
    <row r="7" spans="1:21" ht="21" customHeight="1">
      <c r="A7" s="60" t="s">
        <v>203</v>
      </c>
      <c r="B7" s="18" t="s">
        <v>23</v>
      </c>
      <c r="C7" s="48">
        <v>11710</v>
      </c>
      <c r="D7" s="14" t="s">
        <v>15</v>
      </c>
      <c r="E7" s="61">
        <v>100</v>
      </c>
      <c r="F7" s="25">
        <f aca="true" t="shared" si="0" ref="F7:F38">C7/E7</f>
        <v>117.1</v>
      </c>
      <c r="G7" s="16"/>
      <c r="H7" s="26"/>
      <c r="I7" s="11"/>
      <c r="J7" s="12"/>
      <c r="K7" s="12"/>
      <c r="L7" s="13"/>
      <c r="M7" s="12"/>
      <c r="N7" s="14"/>
      <c r="O7" s="15"/>
      <c r="P7" s="15"/>
      <c r="Q7" s="56">
        <v>93</v>
      </c>
      <c r="R7" s="49">
        <f aca="true" t="shared" si="1" ref="R7:R38">Q7/22*24</f>
        <v>101.45454545454547</v>
      </c>
      <c r="U7" s="9">
        <f aca="true" t="shared" si="2" ref="U7:U38">R7+T7</f>
        <v>101.45454545454547</v>
      </c>
    </row>
    <row r="8" spans="1:21" ht="12.75">
      <c r="A8" s="62" t="s">
        <v>205</v>
      </c>
      <c r="B8" s="34" t="s">
        <v>24</v>
      </c>
      <c r="C8" s="14">
        <v>310</v>
      </c>
      <c r="D8" s="14" t="s">
        <v>15</v>
      </c>
      <c r="E8" s="61">
        <v>30</v>
      </c>
      <c r="F8" s="25">
        <f t="shared" si="0"/>
        <v>10.333333333333334</v>
      </c>
      <c r="G8" s="16"/>
      <c r="H8" s="26"/>
      <c r="I8" s="11"/>
      <c r="J8" s="12"/>
      <c r="K8" s="12"/>
      <c r="L8" s="13"/>
      <c r="M8" s="12"/>
      <c r="N8" s="14"/>
      <c r="O8" s="15"/>
      <c r="P8" s="15"/>
      <c r="Q8" s="3">
        <v>7</v>
      </c>
      <c r="R8" s="49">
        <f t="shared" si="1"/>
        <v>7.636363636363637</v>
      </c>
      <c r="U8" s="9">
        <f t="shared" si="2"/>
        <v>7.636363636363637</v>
      </c>
    </row>
    <row r="9" spans="1:21" ht="12.75">
      <c r="A9" s="60" t="s">
        <v>206</v>
      </c>
      <c r="B9" s="34" t="s">
        <v>25</v>
      </c>
      <c r="C9" s="14">
        <v>310</v>
      </c>
      <c r="D9" s="14" t="s">
        <v>15</v>
      </c>
      <c r="E9" s="61">
        <v>30</v>
      </c>
      <c r="F9" s="25">
        <f t="shared" si="0"/>
        <v>10.333333333333334</v>
      </c>
      <c r="G9" s="16"/>
      <c r="H9" s="26"/>
      <c r="I9" s="11"/>
      <c r="J9" s="12"/>
      <c r="K9" s="12"/>
      <c r="L9" s="13"/>
      <c r="M9" s="12"/>
      <c r="N9" s="14"/>
      <c r="O9" s="15"/>
      <c r="P9" s="15"/>
      <c r="Q9" s="3">
        <v>7</v>
      </c>
      <c r="R9" s="49">
        <f t="shared" si="1"/>
        <v>7.636363636363637</v>
      </c>
      <c r="U9" s="9">
        <f t="shared" si="2"/>
        <v>7.636363636363637</v>
      </c>
    </row>
    <row r="10" spans="1:21" ht="12.75">
      <c r="A10" s="62" t="s">
        <v>207</v>
      </c>
      <c r="B10" s="34" t="s">
        <v>26</v>
      </c>
      <c r="C10" s="14">
        <v>60</v>
      </c>
      <c r="D10" s="14" t="s">
        <v>15</v>
      </c>
      <c r="E10" s="61">
        <v>30</v>
      </c>
      <c r="F10" s="25">
        <f t="shared" si="0"/>
        <v>2</v>
      </c>
      <c r="G10" s="16"/>
      <c r="H10" s="26"/>
      <c r="I10" s="11"/>
      <c r="J10" s="12"/>
      <c r="K10" s="12"/>
      <c r="L10" s="13"/>
      <c r="M10" s="12"/>
      <c r="N10" s="14"/>
      <c r="O10" s="15"/>
      <c r="P10" s="15"/>
      <c r="R10" s="49">
        <f t="shared" si="1"/>
        <v>0</v>
      </c>
      <c r="U10" s="9">
        <f t="shared" si="2"/>
        <v>0</v>
      </c>
    </row>
    <row r="11" spans="1:21" ht="12.75">
      <c r="A11" s="60" t="s">
        <v>208</v>
      </c>
      <c r="B11" s="34" t="s">
        <v>27</v>
      </c>
      <c r="C11" s="14">
        <v>60</v>
      </c>
      <c r="D11" s="14" t="s">
        <v>15</v>
      </c>
      <c r="E11" s="61">
        <v>30</v>
      </c>
      <c r="F11" s="25">
        <f t="shared" si="0"/>
        <v>2</v>
      </c>
      <c r="G11" s="16"/>
      <c r="H11" s="26"/>
      <c r="I11" s="11"/>
      <c r="J11" s="12"/>
      <c r="K11" s="12"/>
      <c r="L11" s="13"/>
      <c r="M11" s="12"/>
      <c r="N11" s="14"/>
      <c r="O11" s="15"/>
      <c r="P11" s="15"/>
      <c r="R11" s="49">
        <f t="shared" si="1"/>
        <v>0</v>
      </c>
      <c r="U11" s="9">
        <f t="shared" si="2"/>
        <v>0</v>
      </c>
    </row>
    <row r="12" spans="1:21" ht="12.75">
      <c r="A12" s="62" t="s">
        <v>209</v>
      </c>
      <c r="B12" s="18" t="s">
        <v>28</v>
      </c>
      <c r="C12" s="14">
        <v>400</v>
      </c>
      <c r="D12" s="14" t="s">
        <v>15</v>
      </c>
      <c r="E12" s="61">
        <v>30</v>
      </c>
      <c r="F12" s="25">
        <f t="shared" si="0"/>
        <v>13.333333333333334</v>
      </c>
      <c r="G12" s="16"/>
      <c r="H12" s="26"/>
      <c r="I12" s="11"/>
      <c r="J12" s="12"/>
      <c r="K12" s="12"/>
      <c r="L12" s="13"/>
      <c r="M12" s="12"/>
      <c r="N12" s="14"/>
      <c r="O12" s="15"/>
      <c r="P12" s="15"/>
      <c r="Q12" s="3">
        <v>6</v>
      </c>
      <c r="R12" s="49">
        <f t="shared" si="1"/>
        <v>6.545454545454545</v>
      </c>
      <c r="U12" s="9">
        <f t="shared" si="2"/>
        <v>6.545454545454545</v>
      </c>
    </row>
    <row r="13" spans="1:21" ht="12.75">
      <c r="A13" s="60" t="s">
        <v>210</v>
      </c>
      <c r="B13" s="18" t="s">
        <v>29</v>
      </c>
      <c r="C13" s="63">
        <v>620</v>
      </c>
      <c r="D13" s="63" t="s">
        <v>15</v>
      </c>
      <c r="E13" s="64">
        <v>30</v>
      </c>
      <c r="F13" s="25">
        <f t="shared" si="0"/>
        <v>20.666666666666668</v>
      </c>
      <c r="G13" s="16"/>
      <c r="H13" s="26"/>
      <c r="I13" s="11"/>
      <c r="J13" s="12"/>
      <c r="K13" s="12"/>
      <c r="L13" s="13"/>
      <c r="M13" s="12"/>
      <c r="N13" s="14"/>
      <c r="O13" s="15"/>
      <c r="P13" s="15"/>
      <c r="R13" s="49">
        <f t="shared" si="1"/>
        <v>0</v>
      </c>
      <c r="S13" s="1">
        <v>24</v>
      </c>
      <c r="T13" s="1">
        <f aca="true" t="shared" si="3" ref="T13:T44">S13/20*24</f>
        <v>28.799999999999997</v>
      </c>
      <c r="U13" s="9">
        <f t="shared" si="2"/>
        <v>28.799999999999997</v>
      </c>
    </row>
    <row r="14" spans="1:21" ht="12.75">
      <c r="A14" s="60" t="s">
        <v>211</v>
      </c>
      <c r="B14" s="18" t="s">
        <v>30</v>
      </c>
      <c r="C14" s="14">
        <v>60</v>
      </c>
      <c r="D14" s="14" t="s">
        <v>15</v>
      </c>
      <c r="E14" s="61">
        <v>30</v>
      </c>
      <c r="F14" s="25">
        <f t="shared" si="0"/>
        <v>2</v>
      </c>
      <c r="G14" s="16"/>
      <c r="H14" s="26"/>
      <c r="I14" s="11"/>
      <c r="J14" s="12"/>
      <c r="K14" s="12"/>
      <c r="L14" s="13"/>
      <c r="M14" s="12"/>
      <c r="N14" s="14"/>
      <c r="O14" s="15"/>
      <c r="P14" s="15"/>
      <c r="R14" s="49">
        <f t="shared" si="1"/>
        <v>0</v>
      </c>
      <c r="T14" s="1">
        <f t="shared" si="3"/>
        <v>0</v>
      </c>
      <c r="U14" s="9">
        <f t="shared" si="2"/>
        <v>0</v>
      </c>
    </row>
    <row r="15" spans="1:21" ht="12.75">
      <c r="A15" s="60" t="s">
        <v>212</v>
      </c>
      <c r="B15" s="18" t="s">
        <v>31</v>
      </c>
      <c r="C15" s="14">
        <v>700</v>
      </c>
      <c r="D15" s="14" t="s">
        <v>15</v>
      </c>
      <c r="E15" s="61">
        <v>50</v>
      </c>
      <c r="F15" s="25">
        <f t="shared" si="0"/>
        <v>14</v>
      </c>
      <c r="G15" s="16"/>
      <c r="H15" s="26"/>
      <c r="I15" s="11"/>
      <c r="J15" s="12"/>
      <c r="K15" s="12"/>
      <c r="L15" s="13"/>
      <c r="M15" s="12"/>
      <c r="N15" s="14"/>
      <c r="O15" s="15"/>
      <c r="P15" s="15"/>
      <c r="Q15" s="3">
        <v>11</v>
      </c>
      <c r="R15" s="49">
        <f t="shared" si="1"/>
        <v>12</v>
      </c>
      <c r="T15" s="1">
        <f t="shared" si="3"/>
        <v>0</v>
      </c>
      <c r="U15" s="9">
        <f t="shared" si="2"/>
        <v>12</v>
      </c>
    </row>
    <row r="16" spans="1:21" ht="12.75">
      <c r="A16" s="60" t="s">
        <v>213</v>
      </c>
      <c r="B16" s="18" t="s">
        <v>32</v>
      </c>
      <c r="C16" s="14">
        <v>520</v>
      </c>
      <c r="D16" s="14" t="s">
        <v>15</v>
      </c>
      <c r="E16" s="61">
        <v>50</v>
      </c>
      <c r="F16" s="25">
        <f t="shared" si="0"/>
        <v>10.4</v>
      </c>
      <c r="G16" s="16"/>
      <c r="H16" s="26"/>
      <c r="I16" s="11"/>
      <c r="J16" s="12"/>
      <c r="K16" s="12"/>
      <c r="L16" s="13"/>
      <c r="M16" s="12"/>
      <c r="N16" s="19"/>
      <c r="O16" s="15"/>
      <c r="P16" s="15"/>
      <c r="Q16" s="3">
        <v>3</v>
      </c>
      <c r="R16" s="49">
        <f t="shared" si="1"/>
        <v>3.2727272727272725</v>
      </c>
      <c r="T16" s="1">
        <f t="shared" si="3"/>
        <v>0</v>
      </c>
      <c r="U16" s="9">
        <f t="shared" si="2"/>
        <v>3.2727272727272725</v>
      </c>
    </row>
    <row r="17" spans="1:21" ht="22.5">
      <c r="A17" s="60" t="s">
        <v>214</v>
      </c>
      <c r="B17" s="18" t="s">
        <v>33</v>
      </c>
      <c r="C17" s="14">
        <v>14</v>
      </c>
      <c r="D17" s="14" t="s">
        <v>34</v>
      </c>
      <c r="E17" s="61" t="s">
        <v>35</v>
      </c>
      <c r="F17" s="25" t="e">
        <f t="shared" si="0"/>
        <v>#VALUE!</v>
      </c>
      <c r="G17" s="16"/>
      <c r="H17" s="26"/>
      <c r="I17" s="11"/>
      <c r="J17" s="12"/>
      <c r="K17" s="12"/>
      <c r="L17" s="13"/>
      <c r="M17" s="12"/>
      <c r="N17" s="19"/>
      <c r="O17" s="15"/>
      <c r="P17" s="15"/>
      <c r="Q17" s="3">
        <v>8</v>
      </c>
      <c r="R17" s="49">
        <f t="shared" si="1"/>
        <v>8.727272727272727</v>
      </c>
      <c r="T17" s="1">
        <f t="shared" si="3"/>
        <v>0</v>
      </c>
      <c r="U17" s="9">
        <f t="shared" si="2"/>
        <v>8.727272727272727</v>
      </c>
    </row>
    <row r="18" spans="1:21" ht="22.5">
      <c r="A18" s="60" t="s">
        <v>215</v>
      </c>
      <c r="B18" s="18" t="s">
        <v>36</v>
      </c>
      <c r="C18" s="14">
        <v>4</v>
      </c>
      <c r="D18" s="14" t="s">
        <v>34</v>
      </c>
      <c r="E18" s="61" t="s">
        <v>35</v>
      </c>
      <c r="F18" s="25" t="e">
        <f t="shared" si="0"/>
        <v>#VALUE!</v>
      </c>
      <c r="G18" s="16"/>
      <c r="H18" s="26"/>
      <c r="I18" s="11"/>
      <c r="J18" s="12"/>
      <c r="K18" s="12"/>
      <c r="L18" s="13"/>
      <c r="M18" s="12"/>
      <c r="N18" s="19"/>
      <c r="O18" s="15"/>
      <c r="P18" s="15"/>
      <c r="Q18" s="3">
        <v>2</v>
      </c>
      <c r="R18" s="49">
        <f t="shared" si="1"/>
        <v>2.1818181818181817</v>
      </c>
      <c r="T18" s="1">
        <f t="shared" si="3"/>
        <v>0</v>
      </c>
      <c r="U18" s="9">
        <f t="shared" si="2"/>
        <v>2.1818181818181817</v>
      </c>
    </row>
    <row r="19" spans="1:21" ht="12.75">
      <c r="A19" s="60" t="s">
        <v>216</v>
      </c>
      <c r="B19" s="34" t="s">
        <v>37</v>
      </c>
      <c r="C19" s="14">
        <v>4020</v>
      </c>
      <c r="D19" s="14" t="s">
        <v>15</v>
      </c>
      <c r="E19" s="61">
        <v>96</v>
      </c>
      <c r="F19" s="25">
        <f t="shared" si="0"/>
        <v>41.875</v>
      </c>
      <c r="G19" s="16"/>
      <c r="H19" s="26"/>
      <c r="I19" s="11"/>
      <c r="J19" s="12"/>
      <c r="K19" s="12"/>
      <c r="L19" s="13"/>
      <c r="M19" s="12"/>
      <c r="N19" s="19"/>
      <c r="O19" s="15"/>
      <c r="P19" s="15"/>
      <c r="Q19" s="3">
        <v>13</v>
      </c>
      <c r="R19" s="49">
        <f t="shared" si="1"/>
        <v>14.181818181818183</v>
      </c>
      <c r="T19" s="1">
        <f t="shared" si="3"/>
        <v>0</v>
      </c>
      <c r="U19" s="9">
        <f t="shared" si="2"/>
        <v>14.181818181818183</v>
      </c>
    </row>
    <row r="20" spans="1:21" ht="12.75">
      <c r="A20" s="60" t="s">
        <v>217</v>
      </c>
      <c r="B20" s="34" t="s">
        <v>38</v>
      </c>
      <c r="C20" s="14">
        <v>890</v>
      </c>
      <c r="D20" s="14" t="s">
        <v>15</v>
      </c>
      <c r="E20" s="61">
        <v>96</v>
      </c>
      <c r="F20" s="25">
        <f t="shared" si="0"/>
        <v>9.270833333333334</v>
      </c>
      <c r="G20" s="16"/>
      <c r="H20" s="26"/>
      <c r="I20" s="11"/>
      <c r="J20" s="12"/>
      <c r="K20" s="12"/>
      <c r="L20" s="13"/>
      <c r="M20" s="12"/>
      <c r="N20" s="19"/>
      <c r="O20" s="15"/>
      <c r="P20" s="15"/>
      <c r="R20" s="49">
        <f t="shared" si="1"/>
        <v>0</v>
      </c>
      <c r="T20" s="1">
        <f t="shared" si="3"/>
        <v>0</v>
      </c>
      <c r="U20" s="9">
        <f t="shared" si="2"/>
        <v>0</v>
      </c>
    </row>
    <row r="21" spans="1:21" ht="12.75">
      <c r="A21" s="60" t="s">
        <v>218</v>
      </c>
      <c r="B21" s="18" t="s">
        <v>39</v>
      </c>
      <c r="C21" s="14">
        <v>350</v>
      </c>
      <c r="D21" s="14" t="s">
        <v>15</v>
      </c>
      <c r="E21" s="61">
        <v>96</v>
      </c>
      <c r="F21" s="25">
        <f t="shared" si="0"/>
        <v>3.6458333333333335</v>
      </c>
      <c r="G21" s="16"/>
      <c r="H21" s="26"/>
      <c r="I21" s="11"/>
      <c r="J21" s="12"/>
      <c r="K21" s="12"/>
      <c r="L21" s="13"/>
      <c r="M21" s="12"/>
      <c r="N21" s="19"/>
      <c r="O21" s="15"/>
      <c r="P21" s="15"/>
      <c r="Q21" s="3">
        <v>4</v>
      </c>
      <c r="R21" s="49">
        <f t="shared" si="1"/>
        <v>4.363636363636363</v>
      </c>
      <c r="T21" s="1">
        <f t="shared" si="3"/>
        <v>0</v>
      </c>
      <c r="U21" s="9">
        <f t="shared" si="2"/>
        <v>4.363636363636363</v>
      </c>
    </row>
    <row r="22" spans="1:21" ht="12.75">
      <c r="A22" s="60" t="s">
        <v>219</v>
      </c>
      <c r="B22" s="18" t="s">
        <v>40</v>
      </c>
      <c r="C22" s="14">
        <v>190</v>
      </c>
      <c r="D22" s="14" t="s">
        <v>15</v>
      </c>
      <c r="E22" s="61">
        <v>96</v>
      </c>
      <c r="F22" s="25">
        <f t="shared" si="0"/>
        <v>1.9791666666666667</v>
      </c>
      <c r="G22" s="16"/>
      <c r="H22" s="26"/>
      <c r="I22" s="11"/>
      <c r="J22" s="12"/>
      <c r="K22" s="12"/>
      <c r="L22" s="13"/>
      <c r="M22" s="12"/>
      <c r="N22" s="19"/>
      <c r="O22" s="15"/>
      <c r="P22" s="15"/>
      <c r="R22" s="49">
        <f t="shared" si="1"/>
        <v>0</v>
      </c>
      <c r="T22" s="1">
        <f t="shared" si="3"/>
        <v>0</v>
      </c>
      <c r="U22" s="9">
        <f t="shared" si="2"/>
        <v>0</v>
      </c>
    </row>
    <row r="23" spans="1:21" ht="12.75">
      <c r="A23" s="60" t="s">
        <v>220</v>
      </c>
      <c r="B23" s="18" t="s">
        <v>41</v>
      </c>
      <c r="C23" s="14">
        <v>3120</v>
      </c>
      <c r="D23" s="14" t="s">
        <v>15</v>
      </c>
      <c r="E23" s="61">
        <v>96</v>
      </c>
      <c r="F23" s="25">
        <f t="shared" si="0"/>
        <v>32.5</v>
      </c>
      <c r="G23" s="16"/>
      <c r="H23" s="26"/>
      <c r="I23" s="11"/>
      <c r="J23" s="12"/>
      <c r="K23" s="12"/>
      <c r="L23" s="13"/>
      <c r="M23" s="12"/>
      <c r="N23" s="19"/>
      <c r="O23" s="15"/>
      <c r="P23" s="15"/>
      <c r="Q23" s="3">
        <v>31</v>
      </c>
      <c r="R23" s="49">
        <f t="shared" si="1"/>
        <v>33.81818181818182</v>
      </c>
      <c r="T23" s="1">
        <f t="shared" si="3"/>
        <v>0</v>
      </c>
      <c r="U23" s="9">
        <f t="shared" si="2"/>
        <v>33.81818181818182</v>
      </c>
    </row>
    <row r="24" spans="1:21" ht="12.75">
      <c r="A24" s="60" t="s">
        <v>221</v>
      </c>
      <c r="B24" s="18" t="s">
        <v>42</v>
      </c>
      <c r="C24" s="14">
        <v>3120</v>
      </c>
      <c r="D24" s="14" t="s">
        <v>15</v>
      </c>
      <c r="E24" s="61">
        <v>96</v>
      </c>
      <c r="F24" s="25">
        <f t="shared" si="0"/>
        <v>32.5</v>
      </c>
      <c r="G24" s="19"/>
      <c r="H24" s="26"/>
      <c r="I24" s="11"/>
      <c r="J24" s="12"/>
      <c r="K24" s="12"/>
      <c r="L24" s="13"/>
      <c r="M24" s="12"/>
      <c r="N24" s="19"/>
      <c r="O24" s="15"/>
      <c r="P24" s="15"/>
      <c r="Q24" s="3">
        <v>30</v>
      </c>
      <c r="R24" s="49">
        <f t="shared" si="1"/>
        <v>32.72727272727273</v>
      </c>
      <c r="T24" s="1">
        <f t="shared" si="3"/>
        <v>0</v>
      </c>
      <c r="U24" s="9">
        <f t="shared" si="2"/>
        <v>32.72727272727273</v>
      </c>
    </row>
    <row r="25" spans="1:21" ht="12.75">
      <c r="A25" s="60" t="s">
        <v>222</v>
      </c>
      <c r="B25" s="18" t="s">
        <v>43</v>
      </c>
      <c r="C25" s="14">
        <v>2680</v>
      </c>
      <c r="D25" s="14" t="s">
        <v>15</v>
      </c>
      <c r="E25" s="61">
        <v>96</v>
      </c>
      <c r="F25" s="25">
        <f t="shared" si="0"/>
        <v>27.916666666666668</v>
      </c>
      <c r="G25" s="19"/>
      <c r="H25" s="26"/>
      <c r="I25" s="11"/>
      <c r="J25" s="12"/>
      <c r="K25" s="12"/>
      <c r="L25" s="13"/>
      <c r="M25" s="12"/>
      <c r="N25" s="19"/>
      <c r="O25" s="15"/>
      <c r="P25" s="15"/>
      <c r="Q25" s="3">
        <v>26</v>
      </c>
      <c r="R25" s="49">
        <f t="shared" si="1"/>
        <v>28.363636363636367</v>
      </c>
      <c r="T25" s="1">
        <f t="shared" si="3"/>
        <v>0</v>
      </c>
      <c r="U25" s="9">
        <f t="shared" si="2"/>
        <v>28.363636363636367</v>
      </c>
    </row>
    <row r="26" spans="1:21" ht="12.75">
      <c r="A26" s="60" t="s">
        <v>223</v>
      </c>
      <c r="B26" s="18" t="s">
        <v>44</v>
      </c>
      <c r="C26" s="14">
        <v>2680</v>
      </c>
      <c r="D26" s="14" t="s">
        <v>15</v>
      </c>
      <c r="E26" s="61">
        <v>96</v>
      </c>
      <c r="F26" s="25">
        <f t="shared" si="0"/>
        <v>27.916666666666668</v>
      </c>
      <c r="G26" s="16"/>
      <c r="H26" s="26"/>
      <c r="I26" s="11"/>
      <c r="J26" s="12"/>
      <c r="K26" s="12"/>
      <c r="L26" s="13"/>
      <c r="M26" s="12"/>
      <c r="N26" s="19"/>
      <c r="O26" s="15"/>
      <c r="P26" s="15"/>
      <c r="Q26" s="3">
        <v>26</v>
      </c>
      <c r="R26" s="49">
        <f t="shared" si="1"/>
        <v>28.363636363636367</v>
      </c>
      <c r="T26" s="1">
        <f t="shared" si="3"/>
        <v>0</v>
      </c>
      <c r="U26" s="9">
        <f t="shared" si="2"/>
        <v>28.363636363636367</v>
      </c>
    </row>
    <row r="27" spans="1:21" ht="12.75">
      <c r="A27" s="60" t="s">
        <v>224</v>
      </c>
      <c r="B27" s="18" t="s">
        <v>45</v>
      </c>
      <c r="C27" s="14">
        <v>3560</v>
      </c>
      <c r="D27" s="14" t="s">
        <v>15</v>
      </c>
      <c r="E27" s="61">
        <v>96</v>
      </c>
      <c r="F27" s="25">
        <f t="shared" si="0"/>
        <v>37.083333333333336</v>
      </c>
      <c r="G27" s="33"/>
      <c r="H27" s="26"/>
      <c r="I27" s="11"/>
      <c r="J27" s="12"/>
      <c r="K27" s="12"/>
      <c r="L27" s="13"/>
      <c r="M27" s="12"/>
      <c r="N27" s="19"/>
      <c r="O27" s="15"/>
      <c r="P27" s="15"/>
      <c r="Q27" s="3">
        <v>33</v>
      </c>
      <c r="R27" s="49">
        <f t="shared" si="1"/>
        <v>36</v>
      </c>
      <c r="T27" s="1">
        <f t="shared" si="3"/>
        <v>0</v>
      </c>
      <c r="U27" s="9">
        <f t="shared" si="2"/>
        <v>36</v>
      </c>
    </row>
    <row r="28" spans="1:21" ht="12.75">
      <c r="A28" s="60" t="s">
        <v>225</v>
      </c>
      <c r="B28" s="18" t="s">
        <v>46</v>
      </c>
      <c r="C28" s="14">
        <v>3700</v>
      </c>
      <c r="D28" s="14" t="s">
        <v>15</v>
      </c>
      <c r="E28" s="61">
        <v>96</v>
      </c>
      <c r="F28" s="25">
        <f t="shared" si="0"/>
        <v>38.541666666666664</v>
      </c>
      <c r="G28" s="16"/>
      <c r="H28" s="26"/>
      <c r="I28" s="11"/>
      <c r="J28" s="12"/>
      <c r="K28" s="12"/>
      <c r="L28" s="13"/>
      <c r="M28" s="12"/>
      <c r="N28" s="19"/>
      <c r="O28" s="15"/>
      <c r="P28" s="15"/>
      <c r="Q28" s="3">
        <v>34</v>
      </c>
      <c r="R28" s="49">
        <f t="shared" si="1"/>
        <v>37.09090909090909</v>
      </c>
      <c r="T28" s="1">
        <f t="shared" si="3"/>
        <v>0</v>
      </c>
      <c r="U28" s="9">
        <f t="shared" si="2"/>
        <v>37.09090909090909</v>
      </c>
    </row>
    <row r="29" spans="1:21" ht="12.75">
      <c r="A29" s="60" t="s">
        <v>226</v>
      </c>
      <c r="B29" s="18" t="s">
        <v>47</v>
      </c>
      <c r="C29" s="63">
        <v>3400</v>
      </c>
      <c r="D29" s="63" t="s">
        <v>15</v>
      </c>
      <c r="E29" s="64">
        <v>96</v>
      </c>
      <c r="F29" s="25">
        <f t="shared" si="0"/>
        <v>35.416666666666664</v>
      </c>
      <c r="G29" s="19"/>
      <c r="H29" s="26"/>
      <c r="I29" s="11"/>
      <c r="J29" s="12"/>
      <c r="K29" s="12"/>
      <c r="L29" s="13"/>
      <c r="M29" s="12"/>
      <c r="N29" s="19"/>
      <c r="O29" s="15"/>
      <c r="P29" s="15"/>
      <c r="Q29" s="3">
        <v>28</v>
      </c>
      <c r="R29" s="49">
        <f t="shared" si="1"/>
        <v>30.545454545454547</v>
      </c>
      <c r="T29" s="1">
        <f t="shared" si="3"/>
        <v>0</v>
      </c>
      <c r="U29" s="9">
        <f t="shared" si="2"/>
        <v>30.545454545454547</v>
      </c>
    </row>
    <row r="30" spans="1:21" ht="12.75">
      <c r="A30" s="60" t="s">
        <v>227</v>
      </c>
      <c r="B30" s="18" t="s">
        <v>48</v>
      </c>
      <c r="C30" s="14">
        <v>1320</v>
      </c>
      <c r="D30" s="14" t="s">
        <v>15</v>
      </c>
      <c r="E30" s="61">
        <v>96</v>
      </c>
      <c r="F30" s="25">
        <f t="shared" si="0"/>
        <v>13.75</v>
      </c>
      <c r="G30" s="19"/>
      <c r="H30" s="26"/>
      <c r="I30" s="11"/>
      <c r="J30" s="12"/>
      <c r="K30" s="12"/>
      <c r="L30" s="13"/>
      <c r="M30" s="12"/>
      <c r="N30" s="19"/>
      <c r="O30" s="15"/>
      <c r="P30" s="15"/>
      <c r="Q30" s="3">
        <v>6</v>
      </c>
      <c r="R30" s="49">
        <f t="shared" si="1"/>
        <v>6.545454545454545</v>
      </c>
      <c r="T30" s="1">
        <f t="shared" si="3"/>
        <v>0</v>
      </c>
      <c r="U30" s="9">
        <f t="shared" si="2"/>
        <v>6.545454545454545</v>
      </c>
    </row>
    <row r="31" spans="1:21" ht="12.75">
      <c r="A31" s="60" t="s">
        <v>228</v>
      </c>
      <c r="B31" s="18" t="s">
        <v>49</v>
      </c>
      <c r="C31" s="14">
        <v>1320</v>
      </c>
      <c r="D31" s="14" t="s">
        <v>15</v>
      </c>
      <c r="E31" s="61">
        <v>96</v>
      </c>
      <c r="F31" s="25">
        <f t="shared" si="0"/>
        <v>13.75</v>
      </c>
      <c r="G31" s="19"/>
      <c r="H31" s="26"/>
      <c r="I31" s="11"/>
      <c r="J31" s="12"/>
      <c r="K31" s="12"/>
      <c r="L31" s="13"/>
      <c r="M31" s="12"/>
      <c r="N31" s="19"/>
      <c r="O31" s="15"/>
      <c r="P31" s="15"/>
      <c r="Q31" s="3">
        <v>6</v>
      </c>
      <c r="R31" s="49">
        <f t="shared" si="1"/>
        <v>6.545454545454545</v>
      </c>
      <c r="T31" s="1">
        <f t="shared" si="3"/>
        <v>0</v>
      </c>
      <c r="U31" s="9">
        <f t="shared" si="2"/>
        <v>6.545454545454545</v>
      </c>
    </row>
    <row r="32" spans="1:21" ht="12.75">
      <c r="A32" s="60" t="s">
        <v>229</v>
      </c>
      <c r="B32" s="18" t="s">
        <v>50</v>
      </c>
      <c r="C32" s="14">
        <v>2000</v>
      </c>
      <c r="D32" s="14" t="s">
        <v>15</v>
      </c>
      <c r="E32" s="61">
        <v>96</v>
      </c>
      <c r="F32" s="25">
        <f t="shared" si="0"/>
        <v>20.833333333333332</v>
      </c>
      <c r="G32" s="19"/>
      <c r="H32" s="26"/>
      <c r="I32" s="11"/>
      <c r="J32" s="12"/>
      <c r="K32" s="12"/>
      <c r="L32" s="13"/>
      <c r="M32" s="12"/>
      <c r="N32" s="19"/>
      <c r="O32" s="15"/>
      <c r="P32" s="15"/>
      <c r="Q32" s="3">
        <v>6</v>
      </c>
      <c r="R32" s="49">
        <f t="shared" si="1"/>
        <v>6.545454545454545</v>
      </c>
      <c r="T32" s="1">
        <f t="shared" si="3"/>
        <v>0</v>
      </c>
      <c r="U32" s="9">
        <f t="shared" si="2"/>
        <v>6.545454545454545</v>
      </c>
    </row>
    <row r="33" spans="1:21" ht="12.75">
      <c r="A33" s="60" t="s">
        <v>230</v>
      </c>
      <c r="B33" s="18" t="s">
        <v>51</v>
      </c>
      <c r="C33" s="14">
        <v>1200</v>
      </c>
      <c r="D33" s="14" t="s">
        <v>15</v>
      </c>
      <c r="E33" s="61">
        <v>96</v>
      </c>
      <c r="F33" s="25">
        <f t="shared" si="0"/>
        <v>12.5</v>
      </c>
      <c r="G33" s="19"/>
      <c r="H33" s="26"/>
      <c r="I33" s="11"/>
      <c r="J33" s="12"/>
      <c r="K33" s="12"/>
      <c r="L33" s="13"/>
      <c r="M33" s="12"/>
      <c r="N33" s="19"/>
      <c r="O33" s="15"/>
      <c r="P33" s="15"/>
      <c r="Q33" s="3">
        <v>6</v>
      </c>
      <c r="R33" s="49">
        <f t="shared" si="1"/>
        <v>6.545454545454545</v>
      </c>
      <c r="T33" s="1">
        <f t="shared" si="3"/>
        <v>0</v>
      </c>
      <c r="U33" s="9">
        <f t="shared" si="2"/>
        <v>6.545454545454545</v>
      </c>
    </row>
    <row r="34" spans="1:21" ht="12.75">
      <c r="A34" s="60" t="s">
        <v>231</v>
      </c>
      <c r="B34" s="18" t="s">
        <v>52</v>
      </c>
      <c r="C34" s="14">
        <v>1200</v>
      </c>
      <c r="D34" s="14" t="s">
        <v>15</v>
      </c>
      <c r="E34" s="61">
        <v>96</v>
      </c>
      <c r="F34" s="25">
        <f t="shared" si="0"/>
        <v>12.5</v>
      </c>
      <c r="G34" s="19"/>
      <c r="H34" s="26"/>
      <c r="I34" s="11"/>
      <c r="J34" s="12"/>
      <c r="K34" s="12"/>
      <c r="L34" s="13"/>
      <c r="M34" s="12"/>
      <c r="N34" s="19"/>
      <c r="O34" s="15"/>
      <c r="P34" s="15"/>
      <c r="Q34" s="3">
        <v>6</v>
      </c>
      <c r="R34" s="49">
        <f t="shared" si="1"/>
        <v>6.545454545454545</v>
      </c>
      <c r="T34" s="1">
        <f t="shared" si="3"/>
        <v>0</v>
      </c>
      <c r="U34" s="9">
        <f t="shared" si="2"/>
        <v>6.545454545454545</v>
      </c>
    </row>
    <row r="35" spans="1:21" ht="12.75">
      <c r="A35" s="60" t="s">
        <v>232</v>
      </c>
      <c r="B35" s="18" t="s">
        <v>53</v>
      </c>
      <c r="C35" s="14">
        <v>960</v>
      </c>
      <c r="D35" s="14" t="s">
        <v>15</v>
      </c>
      <c r="E35" s="61">
        <v>96</v>
      </c>
      <c r="F35" s="25">
        <f t="shared" si="0"/>
        <v>10</v>
      </c>
      <c r="G35" s="35"/>
      <c r="H35" s="26"/>
      <c r="I35" s="11"/>
      <c r="J35" s="12"/>
      <c r="K35" s="12"/>
      <c r="L35" s="13"/>
      <c r="M35" s="12"/>
      <c r="N35" s="19"/>
      <c r="O35" s="15"/>
      <c r="P35" s="15"/>
      <c r="Q35" s="3">
        <v>6</v>
      </c>
      <c r="R35" s="49">
        <f t="shared" si="1"/>
        <v>6.545454545454545</v>
      </c>
      <c r="T35" s="1">
        <f t="shared" si="3"/>
        <v>0</v>
      </c>
      <c r="U35" s="9">
        <f t="shared" si="2"/>
        <v>6.545454545454545</v>
      </c>
    </row>
    <row r="36" spans="1:21" ht="12.75">
      <c r="A36" s="60" t="s">
        <v>233</v>
      </c>
      <c r="B36" s="18" t="s">
        <v>54</v>
      </c>
      <c r="C36" s="14">
        <v>120</v>
      </c>
      <c r="D36" s="14" t="s">
        <v>15</v>
      </c>
      <c r="E36" s="61">
        <v>96</v>
      </c>
      <c r="F36" s="25">
        <f t="shared" si="0"/>
        <v>1.25</v>
      </c>
      <c r="G36" s="35"/>
      <c r="H36" s="26"/>
      <c r="I36" s="11"/>
      <c r="J36" s="12"/>
      <c r="K36" s="12"/>
      <c r="L36" s="13"/>
      <c r="M36" s="12"/>
      <c r="N36" s="19"/>
      <c r="O36" s="15"/>
      <c r="P36" s="15"/>
      <c r="R36" s="49">
        <f t="shared" si="1"/>
        <v>0</v>
      </c>
      <c r="T36" s="1">
        <f t="shared" si="3"/>
        <v>0</v>
      </c>
      <c r="U36" s="9">
        <f t="shared" si="2"/>
        <v>0</v>
      </c>
    </row>
    <row r="37" spans="1:21" ht="12.75">
      <c r="A37" s="60" t="s">
        <v>234</v>
      </c>
      <c r="B37" s="18" t="s">
        <v>55</v>
      </c>
      <c r="C37" s="14">
        <v>120</v>
      </c>
      <c r="D37" s="14" t="s">
        <v>15</v>
      </c>
      <c r="E37" s="61">
        <v>96</v>
      </c>
      <c r="F37" s="25">
        <f t="shared" si="0"/>
        <v>1.25</v>
      </c>
      <c r="G37" s="33"/>
      <c r="H37" s="26"/>
      <c r="I37" s="11"/>
      <c r="J37" s="12"/>
      <c r="K37" s="12"/>
      <c r="L37" s="13"/>
      <c r="M37" s="12"/>
      <c r="N37" s="19"/>
      <c r="O37" s="15"/>
      <c r="P37" s="15"/>
      <c r="R37" s="49">
        <f t="shared" si="1"/>
        <v>0</v>
      </c>
      <c r="T37" s="1">
        <f t="shared" si="3"/>
        <v>0</v>
      </c>
      <c r="U37" s="9">
        <f t="shared" si="2"/>
        <v>0</v>
      </c>
    </row>
    <row r="38" spans="1:21" ht="25.5" customHeight="1">
      <c r="A38" s="60" t="s">
        <v>240</v>
      </c>
      <c r="B38" s="34" t="s">
        <v>56</v>
      </c>
      <c r="C38" s="14">
        <v>2688</v>
      </c>
      <c r="D38" s="14" t="s">
        <v>15</v>
      </c>
      <c r="E38" s="61">
        <v>96</v>
      </c>
      <c r="F38" s="25">
        <f t="shared" si="0"/>
        <v>28</v>
      </c>
      <c r="G38" s="16"/>
      <c r="H38" s="26"/>
      <c r="I38" s="11"/>
      <c r="J38" s="12"/>
      <c r="K38" s="12"/>
      <c r="L38" s="13"/>
      <c r="M38" s="12"/>
      <c r="N38" s="19"/>
      <c r="O38" s="15"/>
      <c r="P38" s="15"/>
      <c r="Q38" s="3">
        <v>24</v>
      </c>
      <c r="R38" s="49">
        <f t="shared" si="1"/>
        <v>26.18181818181818</v>
      </c>
      <c r="T38" s="1">
        <f t="shared" si="3"/>
        <v>0</v>
      </c>
      <c r="U38" s="9">
        <f t="shared" si="2"/>
        <v>26.18181818181818</v>
      </c>
    </row>
    <row r="39" spans="1:21" ht="12.75">
      <c r="A39" s="60" t="s">
        <v>241</v>
      </c>
      <c r="B39" s="34" t="s">
        <v>57</v>
      </c>
      <c r="C39" s="14">
        <v>2688</v>
      </c>
      <c r="D39" s="14" t="s">
        <v>15</v>
      </c>
      <c r="E39" s="61">
        <v>96</v>
      </c>
      <c r="F39" s="25">
        <f aca="true" t="shared" si="4" ref="F39:F66">C39/E39</f>
        <v>28</v>
      </c>
      <c r="G39" s="19"/>
      <c r="H39" s="26"/>
      <c r="I39" s="11"/>
      <c r="J39" s="12"/>
      <c r="K39" s="12"/>
      <c r="L39" s="13"/>
      <c r="M39" s="12"/>
      <c r="N39" s="19"/>
      <c r="O39" s="15"/>
      <c r="P39" s="15"/>
      <c r="Q39" s="3">
        <v>24</v>
      </c>
      <c r="R39" s="49">
        <f aca="true" t="shared" si="5" ref="R39:R66">Q39/22*24</f>
        <v>26.18181818181818</v>
      </c>
      <c r="T39" s="1">
        <f t="shared" si="3"/>
        <v>0</v>
      </c>
      <c r="U39" s="9">
        <f aca="true" t="shared" si="6" ref="U39:U66">R39+T39</f>
        <v>26.18181818181818</v>
      </c>
    </row>
    <row r="40" spans="1:21" ht="12.75">
      <c r="A40" s="60" t="s">
        <v>242</v>
      </c>
      <c r="B40" s="34" t="s">
        <v>58</v>
      </c>
      <c r="C40" s="14">
        <v>770</v>
      </c>
      <c r="D40" s="14" t="s">
        <v>15</v>
      </c>
      <c r="E40" s="61">
        <v>96</v>
      </c>
      <c r="F40" s="25">
        <f t="shared" si="4"/>
        <v>8.020833333333334</v>
      </c>
      <c r="G40" s="19"/>
      <c r="H40" s="26"/>
      <c r="I40" s="11"/>
      <c r="J40" s="12"/>
      <c r="K40" s="12"/>
      <c r="L40" s="13"/>
      <c r="M40" s="12"/>
      <c r="N40" s="19"/>
      <c r="O40" s="15"/>
      <c r="P40" s="15"/>
      <c r="Q40" s="3">
        <v>10</v>
      </c>
      <c r="R40" s="49">
        <f t="shared" si="5"/>
        <v>10.909090909090908</v>
      </c>
      <c r="T40" s="1">
        <f t="shared" si="3"/>
        <v>0</v>
      </c>
      <c r="U40" s="9">
        <f t="shared" si="6"/>
        <v>10.909090909090908</v>
      </c>
    </row>
    <row r="41" spans="1:21" ht="12.75">
      <c r="A41" s="60" t="s">
        <v>243</v>
      </c>
      <c r="B41" s="34" t="s">
        <v>59</v>
      </c>
      <c r="C41" s="14">
        <v>960</v>
      </c>
      <c r="D41" s="14" t="s">
        <v>15</v>
      </c>
      <c r="E41" s="61">
        <v>96</v>
      </c>
      <c r="F41" s="25">
        <f t="shared" si="4"/>
        <v>10</v>
      </c>
      <c r="G41" s="16"/>
      <c r="H41" s="26"/>
      <c r="I41" s="11"/>
      <c r="J41" s="12"/>
      <c r="K41" s="12"/>
      <c r="L41" s="13"/>
      <c r="M41" s="12"/>
      <c r="N41" s="19"/>
      <c r="O41" s="15"/>
      <c r="P41" s="15"/>
      <c r="Q41" s="3">
        <v>9</v>
      </c>
      <c r="R41" s="49">
        <f t="shared" si="5"/>
        <v>9.818181818181818</v>
      </c>
      <c r="T41" s="1">
        <f t="shared" si="3"/>
        <v>0</v>
      </c>
      <c r="U41" s="9">
        <f t="shared" si="6"/>
        <v>9.818181818181818</v>
      </c>
    </row>
    <row r="42" spans="1:21" ht="12.75">
      <c r="A42" s="60" t="s">
        <v>244</v>
      </c>
      <c r="B42" s="18" t="s">
        <v>60</v>
      </c>
      <c r="C42" s="14">
        <v>600</v>
      </c>
      <c r="D42" s="14" t="s">
        <v>15</v>
      </c>
      <c r="E42" s="61">
        <v>96</v>
      </c>
      <c r="F42" s="25">
        <f t="shared" si="4"/>
        <v>6.25</v>
      </c>
      <c r="G42" s="33"/>
      <c r="H42" s="26"/>
      <c r="I42" s="11"/>
      <c r="J42" s="12"/>
      <c r="K42" s="12"/>
      <c r="L42" s="13"/>
      <c r="M42" s="12"/>
      <c r="N42" s="19"/>
      <c r="O42" s="15"/>
      <c r="P42" s="15"/>
      <c r="Q42" s="3">
        <v>6</v>
      </c>
      <c r="R42" s="49">
        <f t="shared" si="5"/>
        <v>6.545454545454545</v>
      </c>
      <c r="T42" s="1">
        <f t="shared" si="3"/>
        <v>0</v>
      </c>
      <c r="U42" s="9">
        <f t="shared" si="6"/>
        <v>6.545454545454545</v>
      </c>
    </row>
    <row r="43" spans="1:21" ht="12.75">
      <c r="A43" s="60" t="s">
        <v>245</v>
      </c>
      <c r="B43" s="18" t="s">
        <v>61</v>
      </c>
      <c r="C43" s="14">
        <v>1150</v>
      </c>
      <c r="D43" s="14" t="s">
        <v>15</v>
      </c>
      <c r="E43" s="61">
        <v>96</v>
      </c>
      <c r="F43" s="25">
        <f t="shared" si="4"/>
        <v>11.979166666666666</v>
      </c>
      <c r="G43" s="33"/>
      <c r="H43" s="26"/>
      <c r="I43" s="11"/>
      <c r="J43" s="12"/>
      <c r="K43" s="12"/>
      <c r="L43" s="13"/>
      <c r="M43" s="12"/>
      <c r="N43" s="19"/>
      <c r="O43" s="15"/>
      <c r="P43" s="15"/>
      <c r="Q43" s="3">
        <v>7</v>
      </c>
      <c r="R43" s="49">
        <f t="shared" si="5"/>
        <v>7.636363636363637</v>
      </c>
      <c r="T43" s="1">
        <f t="shared" si="3"/>
        <v>0</v>
      </c>
      <c r="U43" s="9">
        <f t="shared" si="6"/>
        <v>7.636363636363637</v>
      </c>
    </row>
    <row r="44" spans="1:21" ht="12.75">
      <c r="A44" s="60" t="s">
        <v>246</v>
      </c>
      <c r="B44" s="18" t="s">
        <v>62</v>
      </c>
      <c r="C44" s="14">
        <v>280</v>
      </c>
      <c r="D44" s="14" t="s">
        <v>15</v>
      </c>
      <c r="E44" s="61">
        <v>96</v>
      </c>
      <c r="F44" s="25">
        <f t="shared" si="4"/>
        <v>2.9166666666666665</v>
      </c>
      <c r="G44" s="33"/>
      <c r="H44" s="26"/>
      <c r="I44" s="11"/>
      <c r="J44" s="12"/>
      <c r="K44" s="12"/>
      <c r="L44" s="13"/>
      <c r="M44" s="12"/>
      <c r="N44" s="19"/>
      <c r="O44" s="15"/>
      <c r="P44" s="15"/>
      <c r="Q44" s="3">
        <v>2</v>
      </c>
      <c r="R44" s="49">
        <f t="shared" si="5"/>
        <v>2.1818181818181817</v>
      </c>
      <c r="T44" s="1">
        <f t="shared" si="3"/>
        <v>0</v>
      </c>
      <c r="U44" s="9">
        <f t="shared" si="6"/>
        <v>2.1818181818181817</v>
      </c>
    </row>
    <row r="45" spans="1:21" ht="12.75">
      <c r="A45" s="60" t="s">
        <v>247</v>
      </c>
      <c r="B45" s="18" t="s">
        <v>63</v>
      </c>
      <c r="C45" s="14">
        <v>1150</v>
      </c>
      <c r="D45" s="14" t="s">
        <v>15</v>
      </c>
      <c r="E45" s="61">
        <v>96</v>
      </c>
      <c r="F45" s="25">
        <f t="shared" si="4"/>
        <v>11.979166666666666</v>
      </c>
      <c r="G45" s="33"/>
      <c r="H45" s="26"/>
      <c r="I45" s="11"/>
      <c r="J45" s="12"/>
      <c r="K45" s="12"/>
      <c r="L45" s="13"/>
      <c r="M45" s="12"/>
      <c r="N45" s="19"/>
      <c r="O45" s="15"/>
      <c r="P45" s="15"/>
      <c r="Q45" s="3">
        <v>7</v>
      </c>
      <c r="R45" s="49">
        <f t="shared" si="5"/>
        <v>7.636363636363637</v>
      </c>
      <c r="T45" s="1">
        <f aca="true" t="shared" si="7" ref="T45:T66">S45/20*24</f>
        <v>0</v>
      </c>
      <c r="U45" s="9">
        <f t="shared" si="6"/>
        <v>7.636363636363637</v>
      </c>
    </row>
    <row r="46" spans="1:21" ht="12.75">
      <c r="A46" s="60" t="s">
        <v>248</v>
      </c>
      <c r="B46" s="34" t="s">
        <v>64</v>
      </c>
      <c r="C46" s="14">
        <v>400</v>
      </c>
      <c r="D46" s="14" t="s">
        <v>15</v>
      </c>
      <c r="E46" s="61">
        <v>96</v>
      </c>
      <c r="F46" s="25">
        <f t="shared" si="4"/>
        <v>4.166666666666667</v>
      </c>
      <c r="G46" s="33"/>
      <c r="H46" s="26"/>
      <c r="I46" s="11"/>
      <c r="J46" s="12"/>
      <c r="K46" s="12"/>
      <c r="L46" s="13"/>
      <c r="M46" s="12"/>
      <c r="N46" s="19"/>
      <c r="O46" s="15"/>
      <c r="P46" s="15"/>
      <c r="R46" s="49">
        <f t="shared" si="5"/>
        <v>0</v>
      </c>
      <c r="T46" s="1">
        <f t="shared" si="7"/>
        <v>0</v>
      </c>
      <c r="U46" s="9">
        <f t="shared" si="6"/>
        <v>0</v>
      </c>
    </row>
    <row r="47" spans="1:21" ht="12.75">
      <c r="A47" s="60" t="s">
        <v>249</v>
      </c>
      <c r="B47" s="34" t="s">
        <v>65</v>
      </c>
      <c r="C47" s="14">
        <v>400</v>
      </c>
      <c r="D47" s="14" t="s">
        <v>15</v>
      </c>
      <c r="E47" s="61">
        <v>96</v>
      </c>
      <c r="F47" s="25">
        <f t="shared" si="4"/>
        <v>4.166666666666667</v>
      </c>
      <c r="G47" s="33"/>
      <c r="H47" s="26"/>
      <c r="I47" s="11"/>
      <c r="J47" s="12"/>
      <c r="K47" s="12"/>
      <c r="L47" s="13"/>
      <c r="M47" s="12"/>
      <c r="N47" s="19"/>
      <c r="O47" s="15"/>
      <c r="P47" s="15"/>
      <c r="R47" s="49">
        <f t="shared" si="5"/>
        <v>0</v>
      </c>
      <c r="T47" s="1">
        <f t="shared" si="7"/>
        <v>0</v>
      </c>
      <c r="U47" s="9">
        <f t="shared" si="6"/>
        <v>0</v>
      </c>
    </row>
    <row r="48" spans="1:21" ht="12.75">
      <c r="A48" s="60" t="s">
        <v>250</v>
      </c>
      <c r="B48" s="34" t="s">
        <v>66</v>
      </c>
      <c r="C48" s="14">
        <v>45</v>
      </c>
      <c r="D48" s="14" t="s">
        <v>15</v>
      </c>
      <c r="E48" s="61">
        <v>96</v>
      </c>
      <c r="F48" s="25">
        <f t="shared" si="4"/>
        <v>0.46875</v>
      </c>
      <c r="G48" s="33"/>
      <c r="H48" s="26"/>
      <c r="I48" s="11"/>
      <c r="J48" s="12"/>
      <c r="K48" s="12"/>
      <c r="L48" s="13"/>
      <c r="M48" s="12"/>
      <c r="N48" s="19"/>
      <c r="O48" s="15"/>
      <c r="P48" s="15"/>
      <c r="R48" s="49">
        <f t="shared" si="5"/>
        <v>0</v>
      </c>
      <c r="T48" s="1">
        <f t="shared" si="7"/>
        <v>0</v>
      </c>
      <c r="U48" s="9">
        <f t="shared" si="6"/>
        <v>0</v>
      </c>
    </row>
    <row r="49" spans="1:21" ht="12.75">
      <c r="A49" s="60" t="s">
        <v>251</v>
      </c>
      <c r="B49" s="18" t="s">
        <v>67</v>
      </c>
      <c r="C49" s="14">
        <v>512</v>
      </c>
      <c r="D49" s="14" t="s">
        <v>15</v>
      </c>
      <c r="E49" s="61">
        <v>96</v>
      </c>
      <c r="F49" s="25">
        <f t="shared" si="4"/>
        <v>5.333333333333333</v>
      </c>
      <c r="G49" s="33"/>
      <c r="H49" s="26"/>
      <c r="I49" s="11"/>
      <c r="J49" s="12"/>
      <c r="K49" s="12"/>
      <c r="L49" s="13"/>
      <c r="M49" s="12"/>
      <c r="N49" s="19"/>
      <c r="O49" s="15"/>
      <c r="P49" s="15"/>
      <c r="R49" s="49">
        <f t="shared" si="5"/>
        <v>0</v>
      </c>
      <c r="T49" s="1">
        <f t="shared" si="7"/>
        <v>0</v>
      </c>
      <c r="U49" s="9">
        <f t="shared" si="6"/>
        <v>0</v>
      </c>
    </row>
    <row r="50" spans="1:21" ht="12.75">
      <c r="A50" s="60" t="s">
        <v>252</v>
      </c>
      <c r="B50" s="18" t="s">
        <v>68</v>
      </c>
      <c r="C50" s="14">
        <v>150</v>
      </c>
      <c r="D50" s="14" t="s">
        <v>15</v>
      </c>
      <c r="E50" s="61">
        <v>96</v>
      </c>
      <c r="F50" s="25">
        <f t="shared" si="4"/>
        <v>1.5625</v>
      </c>
      <c r="G50" s="33"/>
      <c r="H50" s="26"/>
      <c r="I50" s="11"/>
      <c r="J50" s="12"/>
      <c r="K50" s="12"/>
      <c r="L50" s="13"/>
      <c r="M50" s="12"/>
      <c r="N50" s="19"/>
      <c r="O50" s="15"/>
      <c r="P50" s="15"/>
      <c r="R50" s="49">
        <f t="shared" si="5"/>
        <v>0</v>
      </c>
      <c r="T50" s="1">
        <f t="shared" si="7"/>
        <v>0</v>
      </c>
      <c r="U50" s="9">
        <f t="shared" si="6"/>
        <v>0</v>
      </c>
    </row>
    <row r="51" spans="1:21" ht="12.75">
      <c r="A51" s="60" t="s">
        <v>253</v>
      </c>
      <c r="B51" s="18" t="s">
        <v>69</v>
      </c>
      <c r="C51" s="14">
        <v>4700</v>
      </c>
      <c r="D51" s="14" t="s">
        <v>15</v>
      </c>
      <c r="E51" s="61">
        <v>16</v>
      </c>
      <c r="F51" s="25">
        <f t="shared" si="4"/>
        <v>293.75</v>
      </c>
      <c r="G51" s="33"/>
      <c r="H51" s="26"/>
      <c r="I51" s="11"/>
      <c r="J51" s="12"/>
      <c r="K51" s="12"/>
      <c r="L51" s="13"/>
      <c r="M51" s="12"/>
      <c r="N51" s="19"/>
      <c r="O51" s="15"/>
      <c r="P51" s="15"/>
      <c r="Q51" s="3">
        <v>170</v>
      </c>
      <c r="R51" s="49">
        <f t="shared" si="5"/>
        <v>185.45454545454547</v>
      </c>
      <c r="S51" s="1">
        <v>62</v>
      </c>
      <c r="T51" s="1">
        <f t="shared" si="7"/>
        <v>74.4</v>
      </c>
      <c r="U51" s="9">
        <f t="shared" si="6"/>
        <v>259.8545454545455</v>
      </c>
    </row>
    <row r="52" spans="1:21" ht="12.75">
      <c r="A52" s="60" t="s">
        <v>254</v>
      </c>
      <c r="B52" s="18" t="s">
        <v>70</v>
      </c>
      <c r="C52" s="14">
        <v>320</v>
      </c>
      <c r="D52" s="14" t="s">
        <v>15</v>
      </c>
      <c r="E52" s="61">
        <v>16</v>
      </c>
      <c r="F52" s="25">
        <f t="shared" si="4"/>
        <v>20</v>
      </c>
      <c r="G52" s="33"/>
      <c r="H52" s="26"/>
      <c r="I52" s="11"/>
      <c r="J52" s="12"/>
      <c r="K52" s="12"/>
      <c r="L52" s="13"/>
      <c r="M52" s="12"/>
      <c r="N52" s="19"/>
      <c r="O52" s="15"/>
      <c r="P52" s="15"/>
      <c r="R52" s="49">
        <f t="shared" si="5"/>
        <v>0</v>
      </c>
      <c r="S52" s="1">
        <v>8</v>
      </c>
      <c r="T52" s="1">
        <f t="shared" si="7"/>
        <v>9.600000000000001</v>
      </c>
      <c r="U52" s="9">
        <f t="shared" si="6"/>
        <v>9.600000000000001</v>
      </c>
    </row>
    <row r="53" spans="1:21" ht="12.75">
      <c r="A53" s="60" t="s">
        <v>255</v>
      </c>
      <c r="B53" s="65" t="s">
        <v>71</v>
      </c>
      <c r="C53" s="66">
        <v>600</v>
      </c>
      <c r="D53" s="14" t="s">
        <v>15</v>
      </c>
      <c r="E53" s="61">
        <v>32</v>
      </c>
      <c r="F53" s="25">
        <f t="shared" si="4"/>
        <v>18.75</v>
      </c>
      <c r="G53" s="33"/>
      <c r="H53" s="26"/>
      <c r="I53" s="11"/>
      <c r="J53" s="12"/>
      <c r="K53" s="12"/>
      <c r="L53" s="13"/>
      <c r="M53" s="12"/>
      <c r="N53" s="19"/>
      <c r="O53" s="15"/>
      <c r="P53" s="15"/>
      <c r="Q53" s="3">
        <v>10</v>
      </c>
      <c r="R53" s="49">
        <f t="shared" si="5"/>
        <v>10.909090909090908</v>
      </c>
      <c r="T53" s="1">
        <f t="shared" si="7"/>
        <v>0</v>
      </c>
      <c r="U53" s="9">
        <f t="shared" si="6"/>
        <v>10.909090909090908</v>
      </c>
    </row>
    <row r="54" spans="1:21" ht="12.75">
      <c r="A54" s="60" t="s">
        <v>256</v>
      </c>
      <c r="B54" s="65" t="s">
        <v>72</v>
      </c>
      <c r="C54" s="66">
        <v>620</v>
      </c>
      <c r="D54" s="14" t="s">
        <v>15</v>
      </c>
      <c r="E54" s="61">
        <v>32</v>
      </c>
      <c r="F54" s="25">
        <f t="shared" si="4"/>
        <v>19.375</v>
      </c>
      <c r="G54" s="33"/>
      <c r="H54" s="26"/>
      <c r="I54" s="11"/>
      <c r="J54" s="12"/>
      <c r="K54" s="12"/>
      <c r="L54" s="13"/>
      <c r="M54" s="12"/>
      <c r="N54" s="19"/>
      <c r="O54" s="15"/>
      <c r="P54" s="15"/>
      <c r="Q54" s="3">
        <v>11</v>
      </c>
      <c r="R54" s="49">
        <f t="shared" si="5"/>
        <v>12</v>
      </c>
      <c r="T54" s="1">
        <f t="shared" si="7"/>
        <v>0</v>
      </c>
      <c r="U54" s="9">
        <f t="shared" si="6"/>
        <v>12</v>
      </c>
    </row>
    <row r="55" spans="1:21" ht="12.75">
      <c r="A55" s="60" t="s">
        <v>257</v>
      </c>
      <c r="B55" s="18" t="s">
        <v>73</v>
      </c>
      <c r="C55" s="14">
        <v>30</v>
      </c>
      <c r="D55" s="14" t="s">
        <v>15</v>
      </c>
      <c r="E55" s="61">
        <v>16</v>
      </c>
      <c r="F55" s="25">
        <f t="shared" si="4"/>
        <v>1.875</v>
      </c>
      <c r="G55" s="33"/>
      <c r="H55" s="26"/>
      <c r="I55" s="11"/>
      <c r="J55" s="12"/>
      <c r="K55" s="12"/>
      <c r="L55" s="13"/>
      <c r="M55" s="12"/>
      <c r="N55" s="19"/>
      <c r="O55" s="15"/>
      <c r="P55" s="15"/>
      <c r="R55" s="49">
        <f t="shared" si="5"/>
        <v>0</v>
      </c>
      <c r="T55" s="1">
        <f t="shared" si="7"/>
        <v>0</v>
      </c>
      <c r="U55" s="9">
        <f t="shared" si="6"/>
        <v>0</v>
      </c>
    </row>
    <row r="56" spans="1:21" ht="12.75">
      <c r="A56" s="60" t="s">
        <v>258</v>
      </c>
      <c r="B56" s="18" t="s">
        <v>74</v>
      </c>
      <c r="C56" s="14">
        <v>30</v>
      </c>
      <c r="D56" s="14" t="s">
        <v>15</v>
      </c>
      <c r="E56" s="61">
        <v>16</v>
      </c>
      <c r="F56" s="25">
        <f t="shared" si="4"/>
        <v>1.875</v>
      </c>
      <c r="G56" s="33"/>
      <c r="H56" s="26"/>
      <c r="I56" s="11"/>
      <c r="J56" s="12"/>
      <c r="K56" s="12"/>
      <c r="L56" s="13"/>
      <c r="M56" s="12"/>
      <c r="N56" s="19"/>
      <c r="O56" s="15"/>
      <c r="P56" s="15"/>
      <c r="R56" s="49">
        <f t="shared" si="5"/>
        <v>0</v>
      </c>
      <c r="T56" s="1">
        <f t="shared" si="7"/>
        <v>0</v>
      </c>
      <c r="U56" s="9">
        <f t="shared" si="6"/>
        <v>0</v>
      </c>
    </row>
    <row r="57" spans="1:21" ht="12.75">
      <c r="A57" s="60" t="s">
        <v>259</v>
      </c>
      <c r="B57" s="18" t="s">
        <v>75</v>
      </c>
      <c r="C57" s="14">
        <v>350</v>
      </c>
      <c r="D57" s="14" t="s">
        <v>15</v>
      </c>
      <c r="E57" s="61">
        <v>16</v>
      </c>
      <c r="F57" s="25">
        <f t="shared" si="4"/>
        <v>21.875</v>
      </c>
      <c r="G57" s="33"/>
      <c r="H57" s="26"/>
      <c r="I57" s="11"/>
      <c r="J57" s="12"/>
      <c r="K57" s="12"/>
      <c r="L57" s="13"/>
      <c r="M57" s="12"/>
      <c r="N57" s="19"/>
      <c r="O57" s="15"/>
      <c r="P57" s="15"/>
      <c r="R57" s="49">
        <f t="shared" si="5"/>
        <v>0</v>
      </c>
      <c r="T57" s="1">
        <f t="shared" si="7"/>
        <v>0</v>
      </c>
      <c r="U57" s="9">
        <f t="shared" si="6"/>
        <v>0</v>
      </c>
    </row>
    <row r="58" spans="1:21" ht="22.5">
      <c r="A58" s="60" t="s">
        <v>260</v>
      </c>
      <c r="B58" s="18" t="s">
        <v>76</v>
      </c>
      <c r="C58" s="14">
        <v>6500</v>
      </c>
      <c r="D58" s="14" t="s">
        <v>15</v>
      </c>
      <c r="E58" s="61">
        <v>16</v>
      </c>
      <c r="F58" s="25">
        <f t="shared" si="4"/>
        <v>406.25</v>
      </c>
      <c r="G58" s="33"/>
      <c r="H58" s="26"/>
      <c r="I58" s="11"/>
      <c r="J58" s="12"/>
      <c r="K58" s="12"/>
      <c r="L58" s="13"/>
      <c r="M58" s="12"/>
      <c r="N58" s="19"/>
      <c r="O58" s="15"/>
      <c r="P58" s="15"/>
      <c r="R58" s="49">
        <f t="shared" si="5"/>
        <v>0</v>
      </c>
      <c r="S58" s="1">
        <v>251</v>
      </c>
      <c r="T58" s="1">
        <f t="shared" si="7"/>
        <v>301.20000000000005</v>
      </c>
      <c r="U58" s="9">
        <f t="shared" si="6"/>
        <v>301.20000000000005</v>
      </c>
    </row>
    <row r="59" spans="1:21" ht="22.5">
      <c r="A59" s="60" t="s">
        <v>261</v>
      </c>
      <c r="B59" s="18" t="s">
        <v>77</v>
      </c>
      <c r="C59" s="14">
        <v>32</v>
      </c>
      <c r="D59" s="14" t="s">
        <v>15</v>
      </c>
      <c r="E59" s="61">
        <v>16</v>
      </c>
      <c r="F59" s="25">
        <f t="shared" si="4"/>
        <v>2</v>
      </c>
      <c r="G59" s="33"/>
      <c r="H59" s="26"/>
      <c r="I59" s="11"/>
      <c r="J59" s="12"/>
      <c r="K59" s="12"/>
      <c r="L59" s="13"/>
      <c r="M59" s="12"/>
      <c r="N59" s="19"/>
      <c r="O59" s="15"/>
      <c r="P59" s="15"/>
      <c r="R59" s="49">
        <f t="shared" si="5"/>
        <v>0</v>
      </c>
      <c r="S59" s="1">
        <v>0</v>
      </c>
      <c r="T59" s="1">
        <f t="shared" si="7"/>
        <v>0</v>
      </c>
      <c r="U59" s="9">
        <f t="shared" si="6"/>
        <v>0</v>
      </c>
    </row>
    <row r="60" spans="1:21" ht="22.5">
      <c r="A60" s="60" t="s">
        <v>262</v>
      </c>
      <c r="B60" s="18" t="s">
        <v>78</v>
      </c>
      <c r="C60" s="14">
        <v>32</v>
      </c>
      <c r="D60" s="14" t="s">
        <v>15</v>
      </c>
      <c r="E60" s="61">
        <v>16</v>
      </c>
      <c r="F60" s="25">
        <f t="shared" si="4"/>
        <v>2</v>
      </c>
      <c r="G60" s="33"/>
      <c r="H60" s="26"/>
      <c r="I60" s="11"/>
      <c r="J60" s="12"/>
      <c r="K60" s="12"/>
      <c r="L60" s="13"/>
      <c r="M60" s="12"/>
      <c r="N60" s="19"/>
      <c r="O60" s="15"/>
      <c r="P60" s="15"/>
      <c r="R60" s="49">
        <f t="shared" si="5"/>
        <v>0</v>
      </c>
      <c r="S60" s="1">
        <v>0</v>
      </c>
      <c r="T60" s="1">
        <f t="shared" si="7"/>
        <v>0</v>
      </c>
      <c r="U60" s="9">
        <f t="shared" si="6"/>
        <v>0</v>
      </c>
    </row>
    <row r="61" spans="1:21" ht="12.75">
      <c r="A61" s="60" t="s">
        <v>0</v>
      </c>
      <c r="B61" s="18" t="s">
        <v>79</v>
      </c>
      <c r="C61" s="14">
        <v>32600</v>
      </c>
      <c r="D61" s="14" t="s">
        <v>80</v>
      </c>
      <c r="E61" s="61" t="s">
        <v>81</v>
      </c>
      <c r="F61" s="25" t="e">
        <f t="shared" si="4"/>
        <v>#VALUE!</v>
      </c>
      <c r="G61" s="33"/>
      <c r="H61" s="26"/>
      <c r="I61" s="11"/>
      <c r="J61" s="12"/>
      <c r="K61" s="12"/>
      <c r="L61" s="13"/>
      <c r="M61" s="12"/>
      <c r="N61" s="19"/>
      <c r="O61" s="15"/>
      <c r="P61" s="15"/>
      <c r="Q61" s="3">
        <v>42</v>
      </c>
      <c r="R61" s="49">
        <f t="shared" si="5"/>
        <v>45.81818181818182</v>
      </c>
      <c r="T61" s="1">
        <f t="shared" si="7"/>
        <v>0</v>
      </c>
      <c r="U61" s="9">
        <f t="shared" si="6"/>
        <v>45.81818181818182</v>
      </c>
    </row>
    <row r="62" spans="1:21" ht="12.75">
      <c r="A62" s="60" t="s">
        <v>1</v>
      </c>
      <c r="B62" s="18" t="s">
        <v>82</v>
      </c>
      <c r="C62" s="14">
        <v>20000</v>
      </c>
      <c r="D62" s="14" t="s">
        <v>80</v>
      </c>
      <c r="E62" s="61" t="s">
        <v>81</v>
      </c>
      <c r="F62" s="25" t="e">
        <f t="shared" si="4"/>
        <v>#VALUE!</v>
      </c>
      <c r="G62" s="33"/>
      <c r="H62" s="26"/>
      <c r="I62" s="11"/>
      <c r="J62" s="12"/>
      <c r="K62" s="12"/>
      <c r="L62" s="13"/>
      <c r="M62" s="12"/>
      <c r="N62" s="19"/>
      <c r="O62" s="15"/>
      <c r="P62" s="15"/>
      <c r="Q62" s="3">
        <v>22</v>
      </c>
      <c r="R62" s="49">
        <f t="shared" si="5"/>
        <v>24</v>
      </c>
      <c r="T62" s="1">
        <f t="shared" si="7"/>
        <v>0</v>
      </c>
      <c r="U62" s="9">
        <f t="shared" si="6"/>
        <v>24</v>
      </c>
    </row>
    <row r="63" spans="1:21" ht="12.75">
      <c r="A63" s="60" t="s">
        <v>2</v>
      </c>
      <c r="B63" s="18" t="s">
        <v>83</v>
      </c>
      <c r="C63" s="14">
        <v>24</v>
      </c>
      <c r="D63" s="14" t="s">
        <v>204</v>
      </c>
      <c r="E63" s="61" t="s">
        <v>81</v>
      </c>
      <c r="F63" s="25" t="e">
        <f t="shared" si="4"/>
        <v>#VALUE!</v>
      </c>
      <c r="G63" s="16"/>
      <c r="H63" s="26"/>
      <c r="I63" s="11"/>
      <c r="J63" s="12"/>
      <c r="K63" s="12"/>
      <c r="L63" s="13"/>
      <c r="M63" s="12"/>
      <c r="N63" s="19"/>
      <c r="O63" s="15"/>
      <c r="P63" s="15"/>
      <c r="Q63" s="3">
        <v>20</v>
      </c>
      <c r="R63" s="49">
        <f t="shared" si="5"/>
        <v>21.818181818181817</v>
      </c>
      <c r="T63" s="1">
        <f t="shared" si="7"/>
        <v>0</v>
      </c>
      <c r="U63" s="9">
        <f t="shared" si="6"/>
        <v>21.818181818181817</v>
      </c>
    </row>
    <row r="64" spans="1:21" ht="12.75">
      <c r="A64" s="60" t="s">
        <v>3</v>
      </c>
      <c r="B64" s="18" t="s">
        <v>84</v>
      </c>
      <c r="C64" s="14">
        <v>1000</v>
      </c>
      <c r="D64" s="14" t="s">
        <v>15</v>
      </c>
      <c r="E64" s="61">
        <v>50</v>
      </c>
      <c r="F64" s="25">
        <f t="shared" si="4"/>
        <v>20</v>
      </c>
      <c r="G64" s="16"/>
      <c r="H64" s="26"/>
      <c r="I64" s="11"/>
      <c r="J64" s="12"/>
      <c r="K64" s="12"/>
      <c r="L64" s="13"/>
      <c r="M64" s="12"/>
      <c r="N64" s="19"/>
      <c r="O64" s="15"/>
      <c r="P64" s="15"/>
      <c r="R64" s="49">
        <f t="shared" si="5"/>
        <v>0</v>
      </c>
      <c r="S64" s="1">
        <v>18</v>
      </c>
      <c r="T64" s="1">
        <f t="shared" si="7"/>
        <v>21.6</v>
      </c>
      <c r="U64" s="9">
        <f t="shared" si="6"/>
        <v>21.6</v>
      </c>
    </row>
    <row r="65" spans="1:21" ht="12.75">
      <c r="A65" s="60" t="s">
        <v>4</v>
      </c>
      <c r="B65" s="18" t="s">
        <v>85</v>
      </c>
      <c r="C65" s="14">
        <v>520</v>
      </c>
      <c r="D65" s="14" t="s">
        <v>15</v>
      </c>
      <c r="E65" s="61">
        <v>50</v>
      </c>
      <c r="F65" s="25">
        <f t="shared" si="4"/>
        <v>10.4</v>
      </c>
      <c r="G65" s="16"/>
      <c r="H65" s="26"/>
      <c r="I65" s="11"/>
      <c r="J65" s="12"/>
      <c r="K65" s="12"/>
      <c r="L65" s="13"/>
      <c r="M65" s="12"/>
      <c r="N65" s="19"/>
      <c r="O65" s="15"/>
      <c r="P65" s="15"/>
      <c r="R65" s="49">
        <f t="shared" si="5"/>
        <v>0</v>
      </c>
      <c r="S65" s="1">
        <v>8</v>
      </c>
      <c r="T65" s="1">
        <f t="shared" si="7"/>
        <v>9.600000000000001</v>
      </c>
      <c r="U65" s="9">
        <f t="shared" si="6"/>
        <v>9.600000000000001</v>
      </c>
    </row>
    <row r="66" spans="1:21" ht="12.75">
      <c r="A66" s="60" t="s">
        <v>5</v>
      </c>
      <c r="B66" s="18" t="s">
        <v>86</v>
      </c>
      <c r="C66" s="14">
        <v>28</v>
      </c>
      <c r="D66" s="14" t="s">
        <v>204</v>
      </c>
      <c r="E66" s="61" t="s">
        <v>11</v>
      </c>
      <c r="F66" s="25" t="e">
        <f t="shared" si="4"/>
        <v>#VALUE!</v>
      </c>
      <c r="G66" s="19"/>
      <c r="H66" s="26"/>
      <c r="I66" s="11"/>
      <c r="J66" s="12"/>
      <c r="K66" s="12"/>
      <c r="L66" s="13"/>
      <c r="M66" s="12"/>
      <c r="N66" s="19"/>
      <c r="O66" s="15"/>
      <c r="P66" s="15"/>
      <c r="Q66" s="3">
        <v>7</v>
      </c>
      <c r="R66" s="49">
        <f t="shared" si="5"/>
        <v>7.636363636363637</v>
      </c>
      <c r="T66" s="1">
        <f t="shared" si="7"/>
        <v>0</v>
      </c>
      <c r="U66" s="9">
        <f t="shared" si="6"/>
        <v>7.636363636363637</v>
      </c>
    </row>
    <row r="67" spans="1:256" s="5" customFormat="1" ht="12.75">
      <c r="A67" s="67"/>
      <c r="B67" s="27" t="s">
        <v>6</v>
      </c>
      <c r="C67" s="28"/>
      <c r="D67" s="51"/>
      <c r="E67" s="51"/>
      <c r="F67" s="28"/>
      <c r="G67" s="37"/>
      <c r="H67" s="10"/>
      <c r="I67" s="53"/>
      <c r="J67" s="43"/>
      <c r="K67" s="43"/>
      <c r="L67" s="43"/>
      <c r="M67" s="43"/>
      <c r="N67" s="43"/>
      <c r="O67" s="43"/>
      <c r="P67" s="43"/>
      <c r="Q67" s="9"/>
      <c r="R67" s="50"/>
      <c r="U67" s="9"/>
      <c r="IV67"/>
    </row>
    <row r="68" spans="2:18" ht="12.75">
      <c r="B68" s="57" t="s">
        <v>87</v>
      </c>
      <c r="C68" s="52"/>
      <c r="D68" s="56"/>
      <c r="E68" s="56"/>
      <c r="F68" s="56"/>
      <c r="G68" s="56"/>
      <c r="H68" s="39"/>
      <c r="I68" s="40"/>
      <c r="J68" s="38"/>
      <c r="K68" s="38"/>
      <c r="L68" s="32"/>
      <c r="M68" s="38"/>
      <c r="N68" s="31"/>
      <c r="O68" s="41"/>
      <c r="P68" s="41"/>
      <c r="R68" s="49"/>
    </row>
    <row r="69" spans="1:18" ht="12.75">
      <c r="A69" s="68"/>
      <c r="B69" s="69" t="s">
        <v>12</v>
      </c>
      <c r="C69" s="70"/>
      <c r="D69" s="46" t="s">
        <v>18</v>
      </c>
      <c r="E69" s="46"/>
      <c r="F69" s="46"/>
      <c r="G69" s="46"/>
      <c r="H69" s="46" t="s">
        <v>290</v>
      </c>
      <c r="I69" s="45" t="s">
        <v>194</v>
      </c>
      <c r="J69" s="44" t="s">
        <v>195</v>
      </c>
      <c r="K69" s="44" t="s">
        <v>196</v>
      </c>
      <c r="L69" s="44" t="s">
        <v>10</v>
      </c>
      <c r="M69" s="44" t="s">
        <v>198</v>
      </c>
      <c r="N69" s="6" t="s">
        <v>291</v>
      </c>
      <c r="O69" s="91" t="s">
        <v>13</v>
      </c>
      <c r="P69" s="91" t="s">
        <v>291</v>
      </c>
      <c r="R69" s="49"/>
    </row>
    <row r="70" spans="1:16" ht="33.75">
      <c r="A70" s="71">
        <v>61</v>
      </c>
      <c r="B70" s="20" t="s">
        <v>88</v>
      </c>
      <c r="C70" s="72"/>
      <c r="D70" s="73" t="s">
        <v>14</v>
      </c>
      <c r="E70" s="73"/>
      <c r="F70" s="73"/>
      <c r="G70" s="73"/>
      <c r="H70" s="73">
        <v>24</v>
      </c>
      <c r="I70" s="22"/>
      <c r="J70" s="23"/>
      <c r="K70" s="23"/>
      <c r="L70" s="24"/>
      <c r="M70" s="23"/>
      <c r="N70" s="16"/>
      <c r="O70" s="93"/>
      <c r="P70" s="93"/>
    </row>
    <row r="71" spans="1:16" ht="67.5">
      <c r="A71" s="71">
        <v>62</v>
      </c>
      <c r="B71" s="20" t="s">
        <v>89</v>
      </c>
      <c r="C71" s="72"/>
      <c r="D71" s="73" t="s">
        <v>14</v>
      </c>
      <c r="E71" s="73"/>
      <c r="F71" s="73"/>
      <c r="G71" s="73"/>
      <c r="H71" s="73">
        <v>24</v>
      </c>
      <c r="I71" s="22"/>
      <c r="J71" s="23"/>
      <c r="K71" s="23"/>
      <c r="L71" s="24"/>
      <c r="M71" s="23"/>
      <c r="N71" s="16"/>
      <c r="O71" s="93"/>
      <c r="P71" s="93"/>
    </row>
    <row r="72" spans="1:16" ht="22.5">
      <c r="A72" s="71">
        <v>63</v>
      </c>
      <c r="B72" s="20" t="s">
        <v>90</v>
      </c>
      <c r="C72" s="72"/>
      <c r="D72" s="73" t="s">
        <v>14</v>
      </c>
      <c r="E72" s="73"/>
      <c r="F72" s="73"/>
      <c r="G72" s="73"/>
      <c r="H72" s="73">
        <v>24</v>
      </c>
      <c r="I72" s="22"/>
      <c r="J72" s="23"/>
      <c r="K72" s="23"/>
      <c r="L72" s="24"/>
      <c r="M72" s="23"/>
      <c r="N72" s="16"/>
      <c r="O72" s="93"/>
      <c r="P72" s="93"/>
    </row>
    <row r="73" spans="1:256" s="5" customFormat="1" ht="12.75">
      <c r="A73" s="74"/>
      <c r="B73" s="36" t="s">
        <v>6</v>
      </c>
      <c r="C73" s="36"/>
      <c r="D73" s="36"/>
      <c r="E73" s="36"/>
      <c r="F73" s="36"/>
      <c r="G73" s="36"/>
      <c r="H73" s="36"/>
      <c r="I73" s="53"/>
      <c r="J73" s="43"/>
      <c r="K73" s="43"/>
      <c r="L73" s="43"/>
      <c r="M73" s="43"/>
      <c r="N73" s="43"/>
      <c r="O73" s="94"/>
      <c r="P73" s="94"/>
      <c r="Q73" s="9"/>
      <c r="U73" s="9"/>
      <c r="IV73"/>
    </row>
    <row r="75" spans="1:256" s="5" customFormat="1" ht="12.75">
      <c r="A75" s="75"/>
      <c r="B75" s="75" t="s">
        <v>91</v>
      </c>
      <c r="C75" s="36"/>
      <c r="D75" s="36"/>
      <c r="E75" s="36"/>
      <c r="F75" s="36"/>
      <c r="G75" s="36"/>
      <c r="H75" s="36"/>
      <c r="I75" s="53"/>
      <c r="J75" s="36"/>
      <c r="K75" s="43"/>
      <c r="L75" s="36"/>
      <c r="M75" s="43"/>
      <c r="N75" s="36"/>
      <c r="O75" s="43"/>
      <c r="P75" s="43"/>
      <c r="Q75" s="9"/>
      <c r="U75" s="9"/>
      <c r="IV75"/>
    </row>
    <row r="76" spans="2:12" ht="12.75">
      <c r="B76" s="76"/>
      <c r="C76" s="76"/>
      <c r="D76" s="30"/>
      <c r="E76" s="30"/>
      <c r="F76" s="30"/>
      <c r="G76" s="30"/>
      <c r="H76" s="30"/>
      <c r="I76" s="40"/>
      <c r="J76" s="4"/>
      <c r="K76" s="4"/>
      <c r="L76" s="30"/>
    </row>
    <row r="77" spans="1:18" ht="47.25" customHeight="1">
      <c r="A77" s="77"/>
      <c r="B77" s="92" t="s">
        <v>92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55" t="s">
        <v>7</v>
      </c>
      <c r="R77" s="3"/>
    </row>
    <row r="78" spans="1:18" ht="12.75" customHeight="1">
      <c r="A78" s="78" t="s">
        <v>203</v>
      </c>
      <c r="B78" s="89" t="s">
        <v>93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29"/>
      <c r="R78" s="3"/>
    </row>
    <row r="79" spans="1:18" ht="12.75">
      <c r="A79" s="78" t="s">
        <v>205</v>
      </c>
      <c r="B79" s="90" t="s">
        <v>94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79"/>
      <c r="R79" s="3"/>
    </row>
    <row r="80" spans="1:18" ht="12.75">
      <c r="A80" s="78" t="s">
        <v>206</v>
      </c>
      <c r="B80" s="90" t="s">
        <v>95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29"/>
      <c r="R80" s="3"/>
    </row>
    <row r="81" spans="1:18" ht="12.75">
      <c r="A81" s="78" t="s">
        <v>207</v>
      </c>
      <c r="B81" s="90" t="s">
        <v>96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80"/>
      <c r="R81" s="3"/>
    </row>
    <row r="82" spans="1:18" ht="12.75">
      <c r="A82" s="78" t="s">
        <v>208</v>
      </c>
      <c r="B82" s="90" t="s">
        <v>97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80"/>
      <c r="R82" s="3"/>
    </row>
    <row r="83" spans="1:18" ht="12.75">
      <c r="A83" s="78" t="s">
        <v>209</v>
      </c>
      <c r="B83" s="90" t="s">
        <v>98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29"/>
      <c r="R83" s="3"/>
    </row>
    <row r="84" spans="1:18" ht="12.75">
      <c r="A84" s="78" t="s">
        <v>210</v>
      </c>
      <c r="B84" s="90" t="s">
        <v>99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29"/>
      <c r="R84" s="3"/>
    </row>
    <row r="85" spans="1:18" ht="12.75">
      <c r="A85" s="78" t="s">
        <v>211</v>
      </c>
      <c r="B85" s="89" t="s">
        <v>100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29"/>
      <c r="R85" s="3"/>
    </row>
    <row r="86" spans="1:18" ht="13.5" customHeight="1">
      <c r="A86" s="78" t="s">
        <v>212</v>
      </c>
      <c r="B86" s="90" t="s">
        <v>101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29"/>
      <c r="R86" s="3"/>
    </row>
    <row r="87" spans="1:18" ht="12.75">
      <c r="A87" s="78" t="s">
        <v>213</v>
      </c>
      <c r="B87" s="90" t="s">
        <v>102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29"/>
      <c r="R87" s="3"/>
    </row>
    <row r="88" spans="1:18" ht="12.75">
      <c r="A88" s="78" t="s">
        <v>214</v>
      </c>
      <c r="B88" s="90" t="s">
        <v>103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29"/>
      <c r="R88" s="3"/>
    </row>
    <row r="89" spans="1:18" ht="15" customHeight="1">
      <c r="A89" s="78" t="s">
        <v>215</v>
      </c>
      <c r="B89" s="90" t="s">
        <v>104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29"/>
      <c r="R89" s="3"/>
    </row>
    <row r="90" spans="1:18" ht="12.75">
      <c r="A90" s="78" t="s">
        <v>216</v>
      </c>
      <c r="B90" s="90" t="s">
        <v>105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29"/>
      <c r="R90" s="3"/>
    </row>
    <row r="91" spans="1:18" ht="12.75">
      <c r="A91" s="78" t="s">
        <v>217</v>
      </c>
      <c r="B91" s="90" t="s">
        <v>106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29"/>
      <c r="R91" s="3"/>
    </row>
    <row r="92" spans="1:18" ht="14.25" customHeight="1">
      <c r="A92" s="78" t="s">
        <v>218</v>
      </c>
      <c r="B92" s="90" t="s">
        <v>107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29"/>
      <c r="R92" s="3"/>
    </row>
    <row r="93" spans="1:18" ht="12.75">
      <c r="A93" s="78" t="s">
        <v>219</v>
      </c>
      <c r="B93" s="90" t="s">
        <v>108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29"/>
      <c r="R93" s="3"/>
    </row>
    <row r="94" spans="1:18" ht="13.5" customHeight="1">
      <c r="A94" s="78" t="s">
        <v>220</v>
      </c>
      <c r="B94" s="90" t="s">
        <v>109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29"/>
      <c r="R94" s="3"/>
    </row>
    <row r="95" spans="1:18" ht="12.75">
      <c r="A95" s="78" t="s">
        <v>221</v>
      </c>
      <c r="B95" s="90" t="s">
        <v>110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29"/>
      <c r="R95" s="3"/>
    </row>
    <row r="96" spans="1:18" ht="12.75">
      <c r="A96" s="78" t="s">
        <v>222</v>
      </c>
      <c r="B96" s="90" t="s">
        <v>111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29"/>
      <c r="R96" s="3"/>
    </row>
    <row r="97" spans="1:18" ht="12.75">
      <c r="A97" s="78" t="s">
        <v>223</v>
      </c>
      <c r="B97" s="90" t="s">
        <v>112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29"/>
      <c r="R97" s="3"/>
    </row>
    <row r="98" spans="1:18" ht="16.5" customHeight="1">
      <c r="A98" s="78" t="s">
        <v>224</v>
      </c>
      <c r="B98" s="90" t="s">
        <v>113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29"/>
      <c r="R98" s="3"/>
    </row>
    <row r="99" spans="1:18" ht="12.75">
      <c r="A99" s="78" t="s">
        <v>225</v>
      </c>
      <c r="B99" s="90" t="s">
        <v>114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29"/>
      <c r="R99" s="3"/>
    </row>
    <row r="100" spans="1:18" ht="12.75">
      <c r="A100" s="78" t="s">
        <v>226</v>
      </c>
      <c r="B100" s="90" t="s">
        <v>115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29"/>
      <c r="R100" s="3"/>
    </row>
    <row r="101" spans="1:18" ht="12.75">
      <c r="A101" s="78" t="s">
        <v>227</v>
      </c>
      <c r="B101" s="90" t="s">
        <v>116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29"/>
      <c r="R101" s="3"/>
    </row>
    <row r="102" spans="1:18" ht="20.25" customHeight="1">
      <c r="A102" s="78" t="s">
        <v>228</v>
      </c>
      <c r="B102" s="90" t="s">
        <v>117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29"/>
      <c r="R102" s="3"/>
    </row>
    <row r="103" spans="1:18" ht="12.75">
      <c r="A103" s="78" t="s">
        <v>229</v>
      </c>
      <c r="B103" s="90" t="s">
        <v>118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29"/>
      <c r="R103" s="3"/>
    </row>
    <row r="104" spans="1:18" ht="12.75">
      <c r="A104" s="78" t="s">
        <v>230</v>
      </c>
      <c r="B104" s="90" t="s">
        <v>119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29"/>
      <c r="R104" s="3"/>
    </row>
    <row r="105" spans="1:18" ht="12.75">
      <c r="A105" s="78" t="s">
        <v>231</v>
      </c>
      <c r="B105" s="90" t="s">
        <v>120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29"/>
      <c r="R105" s="3"/>
    </row>
    <row r="106" spans="1:18" ht="12.75">
      <c r="A106" s="78" t="s">
        <v>232</v>
      </c>
      <c r="B106" s="90" t="s">
        <v>121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29"/>
      <c r="R106" s="3"/>
    </row>
    <row r="107" spans="1:18" ht="28.5" customHeight="1">
      <c r="A107" s="78" t="s">
        <v>233</v>
      </c>
      <c r="B107" s="90" t="s">
        <v>122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29"/>
      <c r="R107" s="3"/>
    </row>
    <row r="108" spans="1:20" ht="12.75">
      <c r="A108" s="78" t="s">
        <v>234</v>
      </c>
      <c r="B108" s="90" t="s">
        <v>123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20"/>
      <c r="R108" s="3"/>
      <c r="T108" s="2"/>
    </row>
    <row r="109" spans="1:18" ht="12.75">
      <c r="A109" s="78" t="s">
        <v>240</v>
      </c>
      <c r="B109" s="90" t="s">
        <v>124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29"/>
      <c r="R109" s="3"/>
    </row>
    <row r="110" spans="1:18" ht="12.75">
      <c r="A110" s="78" t="s">
        <v>241</v>
      </c>
      <c r="B110" s="90" t="s">
        <v>125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29"/>
      <c r="R110" s="3"/>
    </row>
    <row r="111" spans="1:18" ht="12.75">
      <c r="A111" s="78" t="s">
        <v>242</v>
      </c>
      <c r="B111" s="90" t="s">
        <v>126</v>
      </c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29"/>
      <c r="R111" s="3"/>
    </row>
    <row r="112" spans="1:18" ht="12.75">
      <c r="A112" s="78" t="s">
        <v>243</v>
      </c>
      <c r="B112" s="90" t="s">
        <v>95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20"/>
      <c r="R112" s="3"/>
    </row>
    <row r="113" spans="1:18" ht="12.75">
      <c r="A113" s="78" t="s">
        <v>244</v>
      </c>
      <c r="B113" s="90" t="s">
        <v>127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20"/>
      <c r="R113" s="3"/>
    </row>
    <row r="114" spans="1:18" ht="16.5" customHeight="1">
      <c r="A114" s="3"/>
      <c r="D114" s="42"/>
      <c r="E114" s="39"/>
      <c r="F114" s="39"/>
      <c r="G114" s="39"/>
      <c r="H114" s="39"/>
      <c r="I114" s="39"/>
      <c r="N114" s="1"/>
      <c r="Q114" s="1"/>
      <c r="R114" s="3"/>
    </row>
    <row r="115" spans="1:18" ht="47.25" customHeight="1">
      <c r="A115" s="71"/>
      <c r="B115" s="92" t="s">
        <v>128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81" t="s">
        <v>7</v>
      </c>
      <c r="R115" s="3"/>
    </row>
    <row r="116" spans="1:18" ht="15" customHeight="1">
      <c r="A116" s="71" t="s">
        <v>203</v>
      </c>
      <c r="B116" s="90" t="s">
        <v>129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17"/>
      <c r="R116" s="3"/>
    </row>
    <row r="117" spans="1:18" ht="12.75">
      <c r="A117" s="71" t="s">
        <v>205</v>
      </c>
      <c r="B117" s="90" t="s">
        <v>130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17"/>
      <c r="R117" s="3"/>
    </row>
    <row r="118" spans="1:18" ht="12.75">
      <c r="A118" s="71" t="s">
        <v>206</v>
      </c>
      <c r="B118" s="90" t="s">
        <v>131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17"/>
      <c r="R118" s="3"/>
    </row>
    <row r="119" spans="1:18" ht="12.75">
      <c r="A119" s="71" t="s">
        <v>207</v>
      </c>
      <c r="B119" s="90" t="s">
        <v>132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17"/>
      <c r="R119" s="3"/>
    </row>
    <row r="120" spans="1:18" ht="12.75">
      <c r="A120" s="71" t="s">
        <v>208</v>
      </c>
      <c r="B120" s="90" t="s">
        <v>133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17"/>
      <c r="R120" s="3"/>
    </row>
    <row r="121" spans="1:18" ht="12.75">
      <c r="A121" s="71" t="s">
        <v>209</v>
      </c>
      <c r="B121" s="90" t="s">
        <v>134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17"/>
      <c r="R121" s="3"/>
    </row>
    <row r="122" spans="1:18" ht="12.75">
      <c r="A122" s="71" t="s">
        <v>210</v>
      </c>
      <c r="B122" s="90" t="s">
        <v>135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17"/>
      <c r="R122" s="3"/>
    </row>
    <row r="123" spans="1:18" ht="12.75">
      <c r="A123" s="71" t="s">
        <v>211</v>
      </c>
      <c r="B123" s="90" t="s">
        <v>136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17"/>
      <c r="R123" s="3"/>
    </row>
    <row r="124" spans="1:18" ht="12.75">
      <c r="A124" s="71" t="s">
        <v>212</v>
      </c>
      <c r="B124" s="90" t="s">
        <v>137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17"/>
      <c r="R124" s="3"/>
    </row>
    <row r="125" spans="1:18" ht="12.75">
      <c r="A125" s="71" t="s">
        <v>213</v>
      </c>
      <c r="B125" s="90" t="s">
        <v>138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17"/>
      <c r="R125" s="3"/>
    </row>
    <row r="126" spans="1:18" ht="12.75">
      <c r="A126" s="71" t="s">
        <v>214</v>
      </c>
      <c r="B126" s="90" t="s">
        <v>139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7"/>
      <c r="R126" s="3"/>
    </row>
    <row r="127" spans="1:18" ht="12.75">
      <c r="A127" s="71" t="s">
        <v>215</v>
      </c>
      <c r="B127" s="90" t="s">
        <v>140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17"/>
      <c r="R127" s="3"/>
    </row>
    <row r="128" spans="1:20" ht="12.75">
      <c r="A128" s="71" t="s">
        <v>216</v>
      </c>
      <c r="B128" s="90" t="s">
        <v>141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17"/>
      <c r="R128" s="3"/>
      <c r="T128" s="2"/>
    </row>
    <row r="129" spans="1:18" ht="12.75">
      <c r="A129" s="71" t="s">
        <v>217</v>
      </c>
      <c r="B129" s="90" t="s">
        <v>142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17"/>
      <c r="R129" s="3"/>
    </row>
    <row r="130" spans="1:18" ht="12.75">
      <c r="A130" s="71" t="s">
        <v>218</v>
      </c>
      <c r="B130" s="90" t="s">
        <v>143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17"/>
      <c r="R130" s="3"/>
    </row>
    <row r="131" spans="1:18" ht="12.75">
      <c r="A131" s="71" t="s">
        <v>219</v>
      </c>
      <c r="B131" s="90" t="s">
        <v>144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17"/>
      <c r="R131" s="3"/>
    </row>
    <row r="132" spans="1:18" ht="12.75">
      <c r="A132" s="71" t="s">
        <v>220</v>
      </c>
      <c r="B132" s="90" t="s">
        <v>145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17"/>
      <c r="R132" s="3"/>
    </row>
    <row r="133" spans="1:18" ht="28.5" customHeight="1">
      <c r="A133" s="71" t="s">
        <v>221</v>
      </c>
      <c r="B133" s="90" t="s">
        <v>146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29"/>
      <c r="R133" s="3"/>
    </row>
    <row r="134" spans="1:256" s="1" customFormat="1" ht="12.75">
      <c r="A134" s="3"/>
      <c r="D134" s="2"/>
      <c r="R134" s="3"/>
      <c r="U134" s="9"/>
      <c r="IV134"/>
    </row>
    <row r="135" spans="1:18" ht="45">
      <c r="A135" s="71"/>
      <c r="B135" s="96" t="s">
        <v>147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58" t="s">
        <v>7</v>
      </c>
      <c r="R135" s="3"/>
    </row>
    <row r="136" spans="1:18" ht="12.75">
      <c r="A136" s="71" t="s">
        <v>203</v>
      </c>
      <c r="B136" s="90" t="s">
        <v>148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29"/>
      <c r="R136" s="3"/>
    </row>
    <row r="137" spans="1:18" ht="26.25" customHeight="1">
      <c r="A137" s="71" t="s">
        <v>205</v>
      </c>
      <c r="B137" s="90" t="s">
        <v>149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29"/>
      <c r="R137" s="3"/>
    </row>
    <row r="138" spans="1:18" ht="24" customHeight="1">
      <c r="A138" s="71" t="s">
        <v>206</v>
      </c>
      <c r="B138" s="95" t="s">
        <v>150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29"/>
      <c r="R138" s="3"/>
    </row>
    <row r="139" spans="1:18" ht="28.5" customHeight="1">
      <c r="A139" s="71" t="s">
        <v>207</v>
      </c>
      <c r="B139" s="90" t="s">
        <v>151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29"/>
      <c r="R139" s="3"/>
    </row>
    <row r="140" spans="1:18" ht="35.25" customHeight="1">
      <c r="A140" s="71" t="s">
        <v>208</v>
      </c>
      <c r="B140" s="90" t="s">
        <v>152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29"/>
      <c r="R140" s="3"/>
    </row>
    <row r="141" spans="1:18" ht="12.75">
      <c r="A141" s="71" t="s">
        <v>209</v>
      </c>
      <c r="B141" s="90" t="s">
        <v>153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29"/>
      <c r="R141" s="3"/>
    </row>
    <row r="142" spans="1:18" ht="12.75">
      <c r="A142" s="71" t="s">
        <v>210</v>
      </c>
      <c r="B142" s="90" t="s">
        <v>154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29"/>
      <c r="R142" s="3"/>
    </row>
    <row r="143" spans="1:18" ht="12.75">
      <c r="A143" s="71" t="s">
        <v>211</v>
      </c>
      <c r="B143" s="90" t="s">
        <v>155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29"/>
      <c r="R143" s="3"/>
    </row>
    <row r="144" spans="1:18" ht="12.75">
      <c r="A144" s="71" t="s">
        <v>212</v>
      </c>
      <c r="B144" s="90" t="s">
        <v>156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29"/>
      <c r="R144" s="3"/>
    </row>
    <row r="145" spans="1:18" ht="12.75">
      <c r="A145" s="71" t="s">
        <v>213</v>
      </c>
      <c r="B145" s="90" t="s">
        <v>157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29"/>
      <c r="R145" s="3"/>
    </row>
    <row r="146" spans="1:18" ht="15" customHeight="1">
      <c r="A146" s="71"/>
      <c r="B146" s="92" t="s">
        <v>158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20"/>
      <c r="R146" s="3"/>
    </row>
    <row r="147" spans="1:18" ht="28.5" customHeight="1">
      <c r="A147" s="71" t="s">
        <v>203</v>
      </c>
      <c r="B147" s="95" t="s">
        <v>159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29"/>
      <c r="R147" s="3"/>
    </row>
    <row r="148" spans="1:18" ht="31.5" customHeight="1">
      <c r="A148" s="71" t="s">
        <v>205</v>
      </c>
      <c r="B148" s="90" t="s">
        <v>160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29"/>
      <c r="R148" s="3"/>
    </row>
    <row r="149" spans="1:18" ht="33" customHeight="1">
      <c r="A149" s="71" t="s">
        <v>206</v>
      </c>
      <c r="B149" s="90" t="s">
        <v>161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29"/>
      <c r="R149" s="3"/>
    </row>
    <row r="150" spans="1:18" ht="12.75">
      <c r="A150" s="71" t="s">
        <v>207</v>
      </c>
      <c r="B150" s="90" t="s">
        <v>162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29"/>
      <c r="R150" s="3"/>
    </row>
    <row r="151" spans="1:17" ht="12.75">
      <c r="A151" s="71" t="s">
        <v>208</v>
      </c>
      <c r="B151" s="90" t="s">
        <v>16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59"/>
    </row>
    <row r="152" spans="1:17" ht="12.75">
      <c r="A152" s="71" t="s">
        <v>209</v>
      </c>
      <c r="B152" s="90" t="s">
        <v>8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59"/>
    </row>
    <row r="153" spans="1:18" ht="12.75" customHeight="1">
      <c r="A153" s="3"/>
      <c r="B153" s="82"/>
      <c r="D153" s="83"/>
      <c r="E153" s="82"/>
      <c r="F153" s="82"/>
      <c r="G153" s="83"/>
      <c r="H153" s="83"/>
      <c r="I153" s="83"/>
      <c r="J153" s="83"/>
      <c r="K153" s="83"/>
      <c r="L153" s="83"/>
      <c r="M153" s="83"/>
      <c r="N153" s="83"/>
      <c r="O153" s="4"/>
      <c r="Q153" s="82"/>
      <c r="R153" s="3"/>
    </row>
    <row r="154" spans="1:18" ht="38.25" customHeight="1">
      <c r="A154" s="71"/>
      <c r="B154" s="92" t="s">
        <v>163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54" t="s">
        <v>7</v>
      </c>
      <c r="R154" s="3"/>
    </row>
    <row r="155" spans="1:18" ht="33" customHeight="1">
      <c r="A155" s="71" t="s">
        <v>203</v>
      </c>
      <c r="B155" s="90" t="s">
        <v>164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29"/>
      <c r="R155" s="3"/>
    </row>
    <row r="156" spans="1:18" ht="40.5" customHeight="1">
      <c r="A156" s="71" t="s">
        <v>205</v>
      </c>
      <c r="B156" s="90" t="s">
        <v>165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29"/>
      <c r="R156" s="3"/>
    </row>
    <row r="157" spans="1:18" ht="12.75">
      <c r="A157" s="71" t="s">
        <v>206</v>
      </c>
      <c r="B157" s="89" t="s">
        <v>166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29"/>
      <c r="R157" s="3"/>
    </row>
    <row r="158" spans="1:18" ht="45.75" customHeight="1">
      <c r="A158" s="71" t="s">
        <v>207</v>
      </c>
      <c r="B158" s="90" t="s">
        <v>167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29"/>
      <c r="R158" s="3"/>
    </row>
    <row r="159" spans="1:18" ht="34.5" customHeight="1">
      <c r="A159" s="71" t="s">
        <v>208</v>
      </c>
      <c r="B159" s="90" t="s">
        <v>168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29"/>
      <c r="R159" s="3"/>
    </row>
    <row r="160" spans="1:18" ht="33.75" customHeight="1">
      <c r="A160" s="71" t="s">
        <v>209</v>
      </c>
      <c r="B160" s="90" t="s">
        <v>169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29"/>
      <c r="R160" s="3"/>
    </row>
    <row r="161" spans="1:18" ht="36" customHeight="1">
      <c r="A161" s="71" t="s">
        <v>210</v>
      </c>
      <c r="B161" s="90" t="s">
        <v>170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29"/>
      <c r="R161" s="3"/>
    </row>
    <row r="162" spans="1:18" ht="12.75">
      <c r="A162" s="71" t="s">
        <v>211</v>
      </c>
      <c r="B162" s="90" t="s">
        <v>171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29"/>
      <c r="R162" s="3"/>
    </row>
    <row r="163" spans="1:18" ht="43.5" customHeight="1">
      <c r="A163" s="71" t="s">
        <v>212</v>
      </c>
      <c r="B163" s="89" t="s">
        <v>172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29"/>
      <c r="R163" s="3"/>
    </row>
    <row r="164" spans="1:18" ht="38.25" customHeight="1">
      <c r="A164" s="71" t="s">
        <v>213</v>
      </c>
      <c r="B164" s="90" t="s">
        <v>173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29"/>
      <c r="R164" s="3"/>
    </row>
    <row r="165" spans="1:18" ht="71.25" customHeight="1">
      <c r="A165" s="71" t="s">
        <v>214</v>
      </c>
      <c r="B165" s="89" t="s">
        <v>174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29"/>
      <c r="R165" s="3"/>
    </row>
    <row r="166" spans="1:18" ht="96.75" customHeight="1">
      <c r="A166" s="71" t="s">
        <v>215</v>
      </c>
      <c r="B166" s="90" t="s">
        <v>175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29"/>
      <c r="R166" s="3"/>
    </row>
    <row r="167" spans="1:18" ht="36" customHeight="1">
      <c r="A167" s="71" t="s">
        <v>216</v>
      </c>
      <c r="B167" s="90" t="s">
        <v>176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29"/>
      <c r="R167" s="3"/>
    </row>
    <row r="168" spans="1:18" ht="24.75" customHeight="1">
      <c r="A168" s="71" t="s">
        <v>217</v>
      </c>
      <c r="B168" s="90" t="s">
        <v>177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29"/>
      <c r="R168" s="3"/>
    </row>
    <row r="169" spans="1:18" ht="49.5" customHeight="1">
      <c r="A169" s="71" t="s">
        <v>218</v>
      </c>
      <c r="B169" s="90" t="s">
        <v>178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29"/>
      <c r="R169" s="3"/>
    </row>
    <row r="170" spans="1:18" ht="12.75">
      <c r="A170" s="71" t="s">
        <v>219</v>
      </c>
      <c r="B170" s="90" t="s">
        <v>179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29"/>
      <c r="R170" s="3"/>
    </row>
    <row r="171" spans="1:18" ht="38.25" customHeight="1">
      <c r="A171" s="71" t="s">
        <v>220</v>
      </c>
      <c r="B171" s="90" t="s">
        <v>180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29"/>
      <c r="R171" s="3"/>
    </row>
    <row r="172" spans="1:18" ht="48.75" customHeight="1">
      <c r="A172" s="71" t="s">
        <v>221</v>
      </c>
      <c r="B172" s="90" t="s">
        <v>181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29"/>
      <c r="R172" s="3"/>
    </row>
    <row r="173" spans="1:18" ht="12.75" customHeight="1">
      <c r="A173" s="71"/>
      <c r="B173" s="92" t="s">
        <v>158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84"/>
      <c r="R173" s="3"/>
    </row>
    <row r="174" spans="1:18" ht="12.75">
      <c r="A174" s="71" t="s">
        <v>222</v>
      </c>
      <c r="B174" s="90" t="s">
        <v>182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29"/>
      <c r="R174" s="3"/>
    </row>
    <row r="175" spans="1:18" ht="12.75" customHeight="1">
      <c r="A175" s="71" t="s">
        <v>223</v>
      </c>
      <c r="B175" s="90" t="s">
        <v>183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29"/>
      <c r="R175" s="3"/>
    </row>
    <row r="176" spans="1:18" ht="12.75">
      <c r="A176" s="71" t="s">
        <v>224</v>
      </c>
      <c r="B176" s="90" t="s">
        <v>184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29"/>
      <c r="R176" s="3"/>
    </row>
    <row r="177" spans="1:18" ht="12.75">
      <c r="A177" s="71" t="s">
        <v>225</v>
      </c>
      <c r="B177" s="90" t="s">
        <v>185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29"/>
      <c r="R177" s="3"/>
    </row>
    <row r="178" spans="1:18" ht="12.75">
      <c r="A178" s="71" t="s">
        <v>226</v>
      </c>
      <c r="B178" s="90" t="s">
        <v>186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29"/>
      <c r="R178" s="3"/>
    </row>
    <row r="179" spans="1:18" ht="12.75">
      <c r="A179" s="71" t="s">
        <v>227</v>
      </c>
      <c r="B179" s="90" t="s">
        <v>187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29"/>
      <c r="R179" s="3"/>
    </row>
    <row r="180" spans="1:18" ht="12.75">
      <c r="A180" s="3"/>
      <c r="B180" s="82"/>
      <c r="D180" s="83"/>
      <c r="E180" s="82"/>
      <c r="F180" s="82"/>
      <c r="G180" s="83"/>
      <c r="H180" s="83"/>
      <c r="I180" s="83"/>
      <c r="J180" s="83"/>
      <c r="K180" s="83"/>
      <c r="L180" s="83"/>
      <c r="M180" s="83"/>
      <c r="N180" s="83"/>
      <c r="O180" s="4"/>
      <c r="Q180" s="82"/>
      <c r="R180" s="3"/>
    </row>
    <row r="181" spans="1:18" ht="37.5" customHeight="1">
      <c r="A181" s="71"/>
      <c r="B181" s="92" t="s">
        <v>188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54" t="s">
        <v>7</v>
      </c>
      <c r="R181" s="3"/>
    </row>
    <row r="182" spans="1:18" ht="12.75">
      <c r="A182" s="71" t="s">
        <v>203</v>
      </c>
      <c r="B182" s="90" t="s">
        <v>189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29"/>
      <c r="R182" s="3"/>
    </row>
    <row r="183" spans="1:18" ht="27" customHeight="1">
      <c r="A183" s="71" t="s">
        <v>205</v>
      </c>
      <c r="B183" s="90" t="s">
        <v>190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29"/>
      <c r="R183" s="3"/>
    </row>
    <row r="184" spans="1:18" ht="24" customHeight="1">
      <c r="A184" s="71" t="s">
        <v>206</v>
      </c>
      <c r="B184" s="90" t="s">
        <v>235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29"/>
      <c r="R184" s="3"/>
    </row>
    <row r="185" spans="1:18" ht="37.5" customHeight="1">
      <c r="A185" s="71" t="s">
        <v>207</v>
      </c>
      <c r="B185" s="90" t="s">
        <v>236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29"/>
      <c r="R185" s="3"/>
    </row>
    <row r="186" spans="1:18" ht="54" customHeight="1">
      <c r="A186" s="71" t="s">
        <v>208</v>
      </c>
      <c r="B186" s="90" t="s">
        <v>237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29"/>
      <c r="R186" s="3"/>
    </row>
    <row r="187" spans="1:18" ht="45" customHeight="1">
      <c r="A187" s="71" t="s">
        <v>209</v>
      </c>
      <c r="B187" s="90" t="s">
        <v>238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29"/>
      <c r="R187" s="3"/>
    </row>
    <row r="188" spans="1:18" ht="40.5" customHeight="1">
      <c r="A188" s="71" t="s">
        <v>210</v>
      </c>
      <c r="B188" s="90" t="s">
        <v>239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29"/>
      <c r="R188" s="3"/>
    </row>
    <row r="189" spans="1:18" ht="61.5" customHeight="1">
      <c r="A189" s="71" t="s">
        <v>211</v>
      </c>
      <c r="B189" s="90" t="s">
        <v>263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29"/>
      <c r="R189" s="3"/>
    </row>
    <row r="190" spans="1:18" ht="12.75" customHeight="1">
      <c r="A190" s="71"/>
      <c r="B190" s="92" t="s">
        <v>158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85"/>
      <c r="R190" s="3"/>
    </row>
    <row r="191" spans="1:18" ht="12.75">
      <c r="A191" s="71" t="s">
        <v>212</v>
      </c>
      <c r="B191" s="90" t="s">
        <v>264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29"/>
      <c r="R191" s="3"/>
    </row>
    <row r="192" spans="1:18" ht="12.75">
      <c r="A192" s="71" t="s">
        <v>213</v>
      </c>
      <c r="B192" s="90" t="s">
        <v>265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29"/>
      <c r="R192" s="3"/>
    </row>
    <row r="193" spans="1:18" ht="36.75" customHeight="1">
      <c r="A193" s="71" t="s">
        <v>214</v>
      </c>
      <c r="B193" s="90" t="s">
        <v>266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29"/>
      <c r="R193" s="3"/>
    </row>
    <row r="194" spans="1:18" ht="12.75" customHeight="1">
      <c r="A194" s="71" t="s">
        <v>215</v>
      </c>
      <c r="B194" s="90" t="s">
        <v>267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29"/>
      <c r="R194" s="3"/>
    </row>
    <row r="195" spans="1:18" ht="12.75">
      <c r="A195" s="71" t="s">
        <v>216</v>
      </c>
      <c r="B195" s="90" t="s">
        <v>268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29"/>
      <c r="R195" s="3"/>
    </row>
    <row r="196" spans="1:18" ht="12.75">
      <c r="A196" s="71" t="s">
        <v>217</v>
      </c>
      <c r="B196" s="90" t="s">
        <v>269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29"/>
      <c r="R196" s="3"/>
    </row>
    <row r="197" spans="1:18" ht="12.75" customHeight="1">
      <c r="A197" s="3"/>
      <c r="D197" s="4"/>
      <c r="E197" s="30"/>
      <c r="F197" s="30"/>
      <c r="G197" s="82"/>
      <c r="H197" s="82"/>
      <c r="I197" s="82"/>
      <c r="J197" s="82"/>
      <c r="K197" s="82"/>
      <c r="L197" s="82"/>
      <c r="M197" s="82"/>
      <c r="N197" s="82"/>
      <c r="O197" s="30"/>
      <c r="Q197" s="1"/>
      <c r="R197" s="3"/>
    </row>
    <row r="198" spans="1:18" ht="35.25" customHeight="1">
      <c r="A198" s="71"/>
      <c r="B198" s="92" t="s">
        <v>270</v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85"/>
      <c r="R198" s="3"/>
    </row>
    <row r="199" spans="1:18" ht="12.75">
      <c r="A199" s="71" t="s">
        <v>203</v>
      </c>
      <c r="B199" s="90" t="s">
        <v>271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29"/>
      <c r="R199" s="3"/>
    </row>
    <row r="200" spans="1:18" ht="12.75">
      <c r="A200" s="71" t="s">
        <v>205</v>
      </c>
      <c r="B200" s="90" t="s">
        <v>272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29"/>
      <c r="R200" s="3"/>
    </row>
    <row r="201" spans="1:18" ht="12.75">
      <c r="A201" s="71" t="s">
        <v>206</v>
      </c>
      <c r="B201" s="90" t="s">
        <v>273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29"/>
      <c r="R201" s="3"/>
    </row>
    <row r="202" spans="1:18" ht="12.75">
      <c r="A202" s="71" t="s">
        <v>207</v>
      </c>
      <c r="B202" s="90" t="s">
        <v>274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29"/>
      <c r="R202" s="3"/>
    </row>
    <row r="203" spans="1:18" ht="12.75">
      <c r="A203" s="71" t="s">
        <v>208</v>
      </c>
      <c r="B203" s="90" t="s">
        <v>275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29"/>
      <c r="R203" s="3"/>
    </row>
    <row r="204" spans="1:18" ht="12.75">
      <c r="A204" s="71" t="s">
        <v>209</v>
      </c>
      <c r="B204" s="90" t="s">
        <v>276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29"/>
      <c r="R204" s="3"/>
    </row>
    <row r="205" spans="1:18" ht="12.75">
      <c r="A205" s="71" t="s">
        <v>210</v>
      </c>
      <c r="B205" s="90" t="s">
        <v>277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29"/>
      <c r="R205" s="3"/>
    </row>
    <row r="206" spans="1:18" ht="12.75">
      <c r="A206" s="71" t="s">
        <v>211</v>
      </c>
      <c r="B206" s="89" t="s">
        <v>278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29"/>
      <c r="R206" s="3"/>
    </row>
    <row r="207" spans="1:18" ht="24" customHeight="1">
      <c r="A207" s="71" t="s">
        <v>212</v>
      </c>
      <c r="B207" s="90" t="s">
        <v>279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29"/>
      <c r="R207" s="3"/>
    </row>
    <row r="208" spans="10:256" s="1" customFormat="1" ht="12.75">
      <c r="J208" s="21"/>
      <c r="O208" s="3"/>
      <c r="R208" s="3"/>
      <c r="U208" s="9"/>
      <c r="IV208"/>
    </row>
    <row r="209" spans="1:18" ht="12.75">
      <c r="A209" s="71"/>
      <c r="B209" s="92" t="s">
        <v>280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85"/>
      <c r="R209" s="3"/>
    </row>
    <row r="210" spans="1:18" ht="12.75">
      <c r="A210" s="71" t="s">
        <v>203</v>
      </c>
      <c r="B210" s="90" t="s">
        <v>281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29"/>
      <c r="R210" s="3"/>
    </row>
    <row r="211" spans="1:18" ht="12.75">
      <c r="A211" s="71" t="s">
        <v>205</v>
      </c>
      <c r="B211" s="90" t="s">
        <v>282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29"/>
      <c r="R211" s="3"/>
    </row>
    <row r="212" spans="1:18" ht="12.75">
      <c r="A212" s="71" t="s">
        <v>206</v>
      </c>
      <c r="B212" s="90" t="s">
        <v>283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29"/>
      <c r="R212" s="3"/>
    </row>
    <row r="213" spans="1:18" ht="12.75">
      <c r="A213" s="71" t="s">
        <v>207</v>
      </c>
      <c r="B213" s="90" t="s">
        <v>284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29"/>
      <c r="R213" s="3"/>
    </row>
    <row r="214" spans="1:18" ht="12.75">
      <c r="A214" s="71" t="s">
        <v>208</v>
      </c>
      <c r="B214" s="90" t="s">
        <v>285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29"/>
      <c r="R214" s="3"/>
    </row>
    <row r="215" spans="1:18" ht="12.75">
      <c r="A215" s="71" t="s">
        <v>209</v>
      </c>
      <c r="B215" s="90" t="s">
        <v>286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29"/>
      <c r="R215" s="3"/>
    </row>
    <row r="216" spans="1:18" ht="12.75">
      <c r="A216" s="71" t="s">
        <v>210</v>
      </c>
      <c r="B216" s="90" t="s">
        <v>287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29"/>
      <c r="R216" s="3"/>
    </row>
    <row r="217" spans="1:18" ht="12.75">
      <c r="A217" s="71" t="s">
        <v>211</v>
      </c>
      <c r="B217" s="89" t="s">
        <v>288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29"/>
      <c r="R217" s="3"/>
    </row>
    <row r="218" spans="1:18" ht="12.75">
      <c r="A218" s="71" t="s">
        <v>212</v>
      </c>
      <c r="B218" s="90" t="s">
        <v>289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29"/>
      <c r="R218" s="3"/>
    </row>
    <row r="223" ht="12.75">
      <c r="M223" s="87" t="s">
        <v>295</v>
      </c>
    </row>
    <row r="224" ht="12.75">
      <c r="K224" s="88" t="s">
        <v>294</v>
      </c>
    </row>
  </sheetData>
  <mergeCells count="142">
    <mergeCell ref="A5:O5"/>
    <mergeCell ref="O69:P69"/>
    <mergeCell ref="O70:P70"/>
    <mergeCell ref="O71:P71"/>
    <mergeCell ref="O72:P72"/>
    <mergeCell ref="O73:P73"/>
    <mergeCell ref="B77:P77"/>
    <mergeCell ref="B78:P78"/>
    <mergeCell ref="B79:P79"/>
    <mergeCell ref="B80:P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96:P96"/>
    <mergeCell ref="B97:P97"/>
    <mergeCell ref="B98:P98"/>
    <mergeCell ref="B99:P99"/>
    <mergeCell ref="B100:P100"/>
    <mergeCell ref="B101:P101"/>
    <mergeCell ref="B102:P102"/>
    <mergeCell ref="B103:P103"/>
    <mergeCell ref="B104:P104"/>
    <mergeCell ref="B105:P105"/>
    <mergeCell ref="B106:P106"/>
    <mergeCell ref="B107:P107"/>
    <mergeCell ref="B108:P108"/>
    <mergeCell ref="B109:P109"/>
    <mergeCell ref="B110:P110"/>
    <mergeCell ref="B111:P111"/>
    <mergeCell ref="B112:P112"/>
    <mergeCell ref="B113:P113"/>
    <mergeCell ref="B115:P115"/>
    <mergeCell ref="B116:P116"/>
    <mergeCell ref="B117:P117"/>
    <mergeCell ref="B118:P118"/>
    <mergeCell ref="B119:P119"/>
    <mergeCell ref="B120:P120"/>
    <mergeCell ref="B121:P121"/>
    <mergeCell ref="B122:P122"/>
    <mergeCell ref="B123:P123"/>
    <mergeCell ref="B124:P124"/>
    <mergeCell ref="B125:P125"/>
    <mergeCell ref="B126:P126"/>
    <mergeCell ref="B127:P127"/>
    <mergeCell ref="B128:P128"/>
    <mergeCell ref="B129:P129"/>
    <mergeCell ref="B130:P130"/>
    <mergeCell ref="B131:P131"/>
    <mergeCell ref="B132:P132"/>
    <mergeCell ref="B133:P133"/>
    <mergeCell ref="B135:P135"/>
    <mergeCell ref="B136:P136"/>
    <mergeCell ref="B137:P137"/>
    <mergeCell ref="B138:P138"/>
    <mergeCell ref="B139:P139"/>
    <mergeCell ref="B140:P140"/>
    <mergeCell ref="B141:P141"/>
    <mergeCell ref="B142:P142"/>
    <mergeCell ref="B143:P143"/>
    <mergeCell ref="B144:P144"/>
    <mergeCell ref="B145:P145"/>
    <mergeCell ref="B146:P146"/>
    <mergeCell ref="B147:P147"/>
    <mergeCell ref="B148:P148"/>
    <mergeCell ref="B149:P149"/>
    <mergeCell ref="B150:P150"/>
    <mergeCell ref="B151:P151"/>
    <mergeCell ref="B152:P152"/>
    <mergeCell ref="B154:P154"/>
    <mergeCell ref="B155:P155"/>
    <mergeCell ref="B156:P156"/>
    <mergeCell ref="B157:P157"/>
    <mergeCell ref="B158:P158"/>
    <mergeCell ref="B159:P159"/>
    <mergeCell ref="B160:P160"/>
    <mergeCell ref="B161:P161"/>
    <mergeCell ref="B162:P162"/>
    <mergeCell ref="B163:P163"/>
    <mergeCell ref="B164:P164"/>
    <mergeCell ref="B165:P165"/>
    <mergeCell ref="B166:P166"/>
    <mergeCell ref="B167:P167"/>
    <mergeCell ref="B168:P168"/>
    <mergeCell ref="B169:P169"/>
    <mergeCell ref="B170:P170"/>
    <mergeCell ref="B171:P171"/>
    <mergeCell ref="B172:P172"/>
    <mergeCell ref="B173:P173"/>
    <mergeCell ref="B174:P174"/>
    <mergeCell ref="B175:P175"/>
    <mergeCell ref="B176:P176"/>
    <mergeCell ref="B177:P177"/>
    <mergeCell ref="B178:P178"/>
    <mergeCell ref="B179:P179"/>
    <mergeCell ref="B181:P181"/>
    <mergeCell ref="B182:P182"/>
    <mergeCell ref="B183:P183"/>
    <mergeCell ref="B184:P184"/>
    <mergeCell ref="B185:P185"/>
    <mergeCell ref="B186:P186"/>
    <mergeCell ref="B187:P187"/>
    <mergeCell ref="B188:P188"/>
    <mergeCell ref="B189:P189"/>
    <mergeCell ref="B190:P190"/>
    <mergeCell ref="B191:P191"/>
    <mergeCell ref="B192:P192"/>
    <mergeCell ref="B193:P193"/>
    <mergeCell ref="B194:P194"/>
    <mergeCell ref="B195:P195"/>
    <mergeCell ref="B196:P196"/>
    <mergeCell ref="B198:P198"/>
    <mergeCell ref="B199:P199"/>
    <mergeCell ref="B200:P200"/>
    <mergeCell ref="B201:P201"/>
    <mergeCell ref="B202:P202"/>
    <mergeCell ref="B203:P203"/>
    <mergeCell ref="B204:P204"/>
    <mergeCell ref="B205:P205"/>
    <mergeCell ref="B206:P206"/>
    <mergeCell ref="B207:P207"/>
    <mergeCell ref="B209:P209"/>
    <mergeCell ref="B210:P210"/>
    <mergeCell ref="B211:P211"/>
    <mergeCell ref="B212:P212"/>
    <mergeCell ref="B217:P217"/>
    <mergeCell ref="B218:P218"/>
    <mergeCell ref="B213:P213"/>
    <mergeCell ref="B214:P214"/>
    <mergeCell ref="B215:P215"/>
    <mergeCell ref="B216:P216"/>
  </mergeCells>
  <printOptions horizontalCentered="1" verticalCentered="1"/>
  <pageMargins left="0" right="0" top="0" bottom="0" header="0.5118055555555556" footer="0.5118055555555556"/>
  <pageSetup fitToHeight="0" fitToWidth="1" horizontalDpi="300" verticalDpi="300" orientation="landscape" paperSize="9" scale="9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2018-02-01T16:50:52Z</cp:lastPrinted>
  <dcterms:created xsi:type="dcterms:W3CDTF">2018-01-31T10:31:45Z</dcterms:created>
  <dcterms:modified xsi:type="dcterms:W3CDTF">2018-04-06T08:59:03Z</dcterms:modified>
  <cp:category/>
  <cp:version/>
  <cp:contentType/>
  <cp:contentStatus/>
</cp:coreProperties>
</file>