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8" activeTab="0"/>
  </bookViews>
  <sheets>
    <sheet name="PAK1 DIALIZA DOROSŁYCH" sheetId="1" r:id="rId1"/>
    <sheet name="pakiet 2 dailiza dzieci" sheetId="2" r:id="rId2"/>
    <sheet name="pakiet 3 otrzewnowa dzieci" sheetId="3" r:id="rId3"/>
    <sheet name=" pak 4 DOROSLI BAXTER" sheetId="4" r:id="rId4"/>
    <sheet name="  pak  5 DOROSLI FRESENIUS" sheetId="5" r:id="rId5"/>
    <sheet name="PAK 6 HEMOFILTRACJA" sheetId="6" r:id="rId6"/>
  </sheets>
  <definedNames>
    <definedName name="_GoBack" localSheetId="0">'PAK1 DIALIZA DOROSŁYCH'!#REF!</definedName>
    <definedName name="Excel_BuiltIn_Print_Area_2">'PAK1 DIALIZA DOROSŁYCH'!$A$1:$K$74</definedName>
    <definedName name="Excel_BuiltIn_Print_Area_3">#REF!</definedName>
    <definedName name="_xlnm.Print_Area" localSheetId="5">'PAK 6 HEMOFILTRACJA'!$A$1:$K$18</definedName>
    <definedName name="_xlnm.Print_Area" localSheetId="0">'PAK1 DIALIZA DOROSŁYCH'!$A$1:$L$74</definedName>
    <definedName name="_xlnm.Print_Area" localSheetId="1">'pakiet 2 dailiza dzieci'!$A$1:$K$63</definedName>
    <definedName name="_xlnm.Print_Area" localSheetId="2">'pakiet 3 otrzewnowa dzieci'!$A$1:$J$21</definedName>
  </definedNames>
  <calcPr fullCalcOnLoad="1"/>
</workbook>
</file>

<file path=xl/sharedStrings.xml><?xml version="1.0" encoding="utf-8"?>
<sst xmlns="http://schemas.openxmlformats.org/spreadsheetml/2006/main" count="508" uniqueCount="250">
  <si>
    <t>L.P.</t>
  </si>
  <si>
    <t>Nazwa Produktu/Leku</t>
  </si>
  <si>
    <t>JM</t>
  </si>
  <si>
    <t>ILOŚĆ</t>
  </si>
  <si>
    <t>CENA NETTO</t>
  </si>
  <si>
    <t>CENA BRUTTO</t>
  </si>
  <si>
    <t>WARTOŚĆ NETTO</t>
  </si>
  <si>
    <t>WARTOŚĆ BRUTTO</t>
  </si>
  <si>
    <t>uwagi</t>
  </si>
  <si>
    <t>szt</t>
  </si>
  <si>
    <t xml:space="preserve">Extraneal ADO 2,0L </t>
  </si>
  <si>
    <t>Linie do aparatu HomeChoice</t>
  </si>
  <si>
    <t>Linie do aparatu HomeChoice Pediatryczne</t>
  </si>
  <si>
    <t>Korki Mini Cap</t>
  </si>
  <si>
    <t>Connection Shield</t>
  </si>
  <si>
    <t>Kompresy jałowe</t>
  </si>
  <si>
    <t>TransferSet</t>
  </si>
  <si>
    <t>Titanum Adapter</t>
  </si>
  <si>
    <t>Extraneal CADO 2,0L</t>
  </si>
  <si>
    <t>Cewnik Tenckhoffa pediatryczny prosty 31cm, 33 cm,37cm</t>
  </si>
  <si>
    <t>Dozownik do heparyny, Strzykawka 3 częściowa z końcówką luer lock o poj. 30 ml</t>
  </si>
  <si>
    <t>szt.</t>
  </si>
  <si>
    <t>CEWNIK TYPU PERM-CATH średnicy  8F x długość 18cm ( cewnik + akcesoria do jego założenia ).Cewnik do długiego utrzymania (z mufą), dwustopniowa końcówka z uskokiem.Końcówki cewnika oznaczone kolorami czerwonymi (linia żylna) i niebieską (tętniczą).Na zaciskach ramion oznaczenia wypełnienia.W zestawie prowadnik z PTFE długość 12 cm.</t>
  </si>
  <si>
    <t>CEWNIK TYPU PERM-CATH średnicy  12F x długość 21cm ( cewnik + akcesoria do jego założenia ).Cewnik do długiego utrzymania (z mufą), dwustopniowa końcówka z uskokiem.Końcówki cewnika oznaczone kolorami czerwonymi (linia żylna) i niebieską (tętniczą).Na zaciskach ramion oznaczenia wypełnienia.W zestawie prowadnik z PTFE długość 12 cm.</t>
  </si>
  <si>
    <t>Dializator polisulfonowy, sterylizowany parą wodną o powierzchni 0,8 m2 typu F4 HPS</t>
  </si>
  <si>
    <t>Dializator polisulfonowy o powierzchni 1,6 m2 sterylizowany parą wodną typu  F7 HPS</t>
  </si>
  <si>
    <t>ZESTAW DO HEMODIALIZY DWUKANAŁOWY średnica 6,5 F x długość 10 cm – (cewnik + akcesoria do jego założenia)Zestaw cewników dwukanałowych do hemodializy z ramionami prostymi  (krótkotrwały dostęp naczyniowy.Końcówki cewnika poliuretanowe z nadrukiem objętości wypełniania na ramionach.</t>
  </si>
  <si>
    <t>dializator poliamidowy niskoprzepływowy sterylizowany parą wodną o pow. 2,1 m2</t>
  </si>
  <si>
    <t>Zestaw linii krwi na jedną pompę  z jeziorkiem 22 mm na aparacie do hemodializy typu Fresenius (do zabiegu na dwa wkłucia), zawierający : linię tętniczą, linię  żylną, worek 2 l, igłę plastikową i łącznik, pakowane sterylnie w jednym komplecie; pediatryczny, śr. 6,4mm (4008)</t>
  </si>
  <si>
    <t>Linia krwi pediatryczna do aparatu Fresenius 5008, z modułem BVM AV-set ONLINE plus lub równoważna</t>
  </si>
  <si>
    <t>Wkłucia dializacyjne trójdrożne, zakrzywione, 12Fr, 16 cm, 20 cm, 24 cm</t>
  </si>
  <si>
    <t>OIT</t>
  </si>
  <si>
    <t>Zestaw do zabiegów nerkozastępczych z użyciem cytrynianów lub heparyny, w zestawie: dren tętniczy, żylny, substytucyjny, dializacyjny, cytrynianowy, heparynowy; worek ściekowy, igły plastikowe, hemofiltr z błoną amylonitrylową o pow.: 1.5 m2</t>
  </si>
  <si>
    <t>OIT, PINK</t>
  </si>
  <si>
    <t>Zestaw Oxiris do leczenia stanów zapalnych i septycznych wymagających usunięcia czynników zapalnych i endotoksyn do aparatu Pfx (możliwość zastosowania antykoagulacji cytrynianowej)</t>
  </si>
  <si>
    <t>Worek spustowy 9l kompatybilny do zestawów do zabiegów nerkozastępczych apartu Prismaflex</t>
  </si>
  <si>
    <t>Linia do podaży wapnia kompatybilna do zestawu Oxiris do zabiegów nerkozastępczych na aparacie Prismaflex</t>
  </si>
  <si>
    <t>Zestaw do zabiegów ciągłych nerko zastępczych o powierzchni 0,6 m2 (hemofiltr z liniami – do aparatu typu Prismaflex)</t>
  </si>
  <si>
    <t>Nefrologia Pediatryczna</t>
  </si>
  <si>
    <t>Zestaw do zabiegów ciągłych nerko zastępczych o powierzchni 1,0 m2 (hemofiltr z liniami – do aparatu typu Prismaflex ).</t>
  </si>
  <si>
    <t xml:space="preserve">igły do dializy żylne </t>
  </si>
  <si>
    <t xml:space="preserve">igły do dializy jednoigłowej SN </t>
  </si>
  <si>
    <t xml:space="preserve">zestaw linii krwi  na jedną pompę  na aparacie do hemodializy typu Fresenius 5008 ( do zabiegu na dwa wkłucia ) </t>
  </si>
  <si>
    <t>zestaw linii krwi na dwie pompy na aparacie do hemodializy typu Fresenius 5008 ( do zabiegu na jedno wkłucie)</t>
  </si>
  <si>
    <t>RAZEM:</t>
  </si>
  <si>
    <t xml:space="preserve">Igły do hemodializy tętnicze i żylne– opis: </t>
  </si>
  <si>
    <t>- metalowa część igły starannie wyszlifowana i powlekana silikonem</t>
  </si>
  <si>
    <t>- owalne oczko na igle tętniczej</t>
  </si>
  <si>
    <t>- atraumatyczna faseta o ostrych brzegach</t>
  </si>
  <si>
    <t>-szeroka i ergonomiczna konstrukcja skrzydełek</t>
  </si>
  <si>
    <t>- szerokie oczko owalnego kształtu chroniące przed przysysaniem do błony wewnętrznej naczynia</t>
  </si>
  <si>
    <t>- ukośny wskaźnik wg kodu barwnego wyraźnie zaznaczający pozycję igły</t>
  </si>
  <si>
    <t>- dodatkowy łącznik luer – lock ze skrzydełkiem zapewniający bezpieczeństwo połączenia z systemem linii krwi</t>
  </si>
  <si>
    <t>- skrzydełka i opakowanie wyraźnie oznaczone według kodu barwnego, wyraźnie wskazujące rozmiar</t>
  </si>
  <si>
    <t>- miękki przewód o właściwościach zapobiegających powstawaniu zagięć</t>
  </si>
  <si>
    <t>- średnica zewnętrzna igły (G) 16</t>
  </si>
  <si>
    <t>- długość drenu 150 mm</t>
  </si>
  <si>
    <t>- długość igły 25 mm</t>
  </si>
  <si>
    <t>- sterylizowane radiacyjnie – promieniami gamma</t>
  </si>
  <si>
    <t xml:space="preserve">Linie krwi do aparatów typu Fresenius  </t>
  </si>
  <si>
    <t>Protezy naczyniowe – cechy</t>
  </si>
  <si>
    <t>Protezy naczyniowe z poliuretanu do wytwarzania dostępu naczyniowego, spełniające następujące cechy:</t>
  </si>
  <si>
    <t>- samouszczelniające się po nakłuciu w jak najkrótszym czasie,</t>
  </si>
  <si>
    <t>- pozwalające na nakłucie i możliwość dializowania w czasie do 48 godz. po wszczepieniu,</t>
  </si>
  <si>
    <t>- o wysokiej odporności na skręcanie i załamywanie,</t>
  </si>
  <si>
    <t>- o średnicy wewnętrznej 6 mm.</t>
  </si>
  <si>
    <t xml:space="preserve">STACJA DIALIZ -  DOROSŁYCH </t>
  </si>
  <si>
    <t>Lp.</t>
  </si>
  <si>
    <t>Opis</t>
  </si>
  <si>
    <t>Wartość netto</t>
  </si>
  <si>
    <t>Wartość brutto</t>
  </si>
  <si>
    <t>Akcesoria do HEMOFILTRACJI</t>
  </si>
  <si>
    <t>NAZWA</t>
  </si>
  <si>
    <t>J.S</t>
  </si>
  <si>
    <t>VAT</t>
  </si>
  <si>
    <t>Cewnik silikonowe dwukanałowe Medcomp 13,5 FR o długościach 15, 20cm, 24 cm (do wyboru Zamawiającego)</t>
  </si>
  <si>
    <t>Dializator HF FX 50</t>
  </si>
  <si>
    <t>Hemofiltr z błoną polisulfonową sterylizowany parą wodną o powierzchni dyfuzyjnej 2,4 m2 HF 100</t>
  </si>
  <si>
    <t>worek filtratu 10l</t>
  </si>
  <si>
    <t>Zestaw do ciągłej żylno-żylnej hemofiltracji – składający się z jałowych, pakowanych osobno następujących elementów: - hemofiltra z polisulfonową błoną półprzepuszczalną o powierzchni dyfuzyjnej 1,4m2; - kasety integrującej dreny krwi z drenem filtracyjny</t>
  </si>
  <si>
    <t>Zestaw do ciągłej żylno-żylnej hemofiltracji – składający sie z jałowych, pakowanych osobno następujących elementów: - hemofiltra z polisulfonową błoną półprzepuszczalną o powierzchni dyfuzyjnej 1,4m2; - kasety integrującej dreny krwi z drenem filtracyjny</t>
  </si>
  <si>
    <t xml:space="preserve">Zestaw do ciągłej, wysokoobjętościowej żylno-żylnej hemofiltracji – składający się z jałowych pakowanych osobno następujących elementów: - hemofiltra z polisulfonową błoną półprzepuszczalną o powierzchni dyfuzyjnej 1,8m2; - kasety integrującej dreny krwi </t>
  </si>
  <si>
    <t>igła typu Spike, op=100szt. (do Multifiltrate)</t>
  </si>
  <si>
    <t>op</t>
  </si>
  <si>
    <t>wkłucie dializacyjne 11Fx12,5cm</t>
  </si>
  <si>
    <t>wkłucie dializacyjne 6Fx7,5cm</t>
  </si>
  <si>
    <t>Cewnik dwuświatłowy 11Fx15cm do hemofiltracji. Miękki cewnik umożliwiający poruszanie się pacjenta. cewnik do technik wysokoprzepływowych, tworzywo PUR –poliuretan z bizmutową powłoką antybakteryną</t>
  </si>
  <si>
    <t>LP</t>
  </si>
  <si>
    <t>ASORTYMENT</t>
  </si>
  <si>
    <t>jm</t>
  </si>
  <si>
    <t>Ilość</t>
  </si>
  <si>
    <t>Cena jednostkowa netto</t>
  </si>
  <si>
    <t xml:space="preserve">Cena jednostkowa brutto </t>
  </si>
  <si>
    <t>VAT %</t>
  </si>
  <si>
    <t>wartość brutto</t>
  </si>
  <si>
    <t>Worki z płynami dializacyjnymi o poj. 5 000cm3; parametry czynników aktywnych: 
Ca++ 1,25 mmol/l;1,75mmol/l; 
glukoza: 1,5%; 2,3%;4,25%; 
Na+ 134mmol/l; 
pH 5,5 - 7,0;                                  
ze złączem do automatycznej realizacji sterylnego pod</t>
  </si>
  <si>
    <t>Linie do dializy automatycznej z korkiem iglicowym</t>
  </si>
  <si>
    <t>Nakrętka dezynfekująca do korka iglicowego</t>
  </si>
  <si>
    <t>Przedłużacz cewnika zamykany korkiem iglicowym</t>
  </si>
  <si>
    <t>Adaptor do cewnika Stay-Safe</t>
  </si>
  <si>
    <t>Cewnik Tenckhoff'a do dializy otrzewnowej</t>
  </si>
  <si>
    <t>Kompres 5x5 a'3 wyjałowiony</t>
  </si>
  <si>
    <t>Łącznik stabilizacyjny</t>
  </si>
  <si>
    <t>Adapter CLIP</t>
  </si>
  <si>
    <t>Zestaw drenażowy; z workiem PET</t>
  </si>
  <si>
    <t>Korek iglicowy z uszczelką( PIN)</t>
  </si>
  <si>
    <t xml:space="preserve"> RAZEM: </t>
  </si>
  <si>
    <t>System CADO o jednym podłączeniu typu „STAY – SAFE” w konfiguracji 1 pacjent/12 miesięcy/4 wymiany na tydzień - ilości dla 3-ch pacjentów</t>
  </si>
  <si>
    <t xml:space="preserve">Przedmiot oferty </t>
  </si>
  <si>
    <t>Adaptor do cewnika</t>
  </si>
  <si>
    <t>Zestaw drenażowy, z workiem PET</t>
  </si>
  <si>
    <t xml:space="preserve">ZAPOTRZEBOWANIE NA 3 ZESTAWÓW : </t>
  </si>
  <si>
    <t>podsumowanie kolumn netto i brutto:</t>
  </si>
  <si>
    <t>System ADO - DLA 2-CH PACJENTÓW</t>
  </si>
  <si>
    <t>system CADO - DLA 3-CH PACJENTÓW</t>
  </si>
  <si>
    <t xml:space="preserve">Pakiet 5 </t>
  </si>
  <si>
    <t>Specyfikacja zestawu</t>
  </si>
  <si>
    <t>j.m.</t>
  </si>
  <si>
    <t>Cena jednostkowa Brutto</t>
  </si>
  <si>
    <t>nr katalogowy</t>
  </si>
  <si>
    <t>kod</t>
  </si>
  <si>
    <t>Worki z płynem Nutrineal CADO 2,0l</t>
  </si>
  <si>
    <t>Korki „MINI CAP”</t>
  </si>
  <si>
    <t>Zaciski „CLAMP”</t>
  </si>
  <si>
    <t>Dren łączący „TRANSFER SET”</t>
  </si>
  <si>
    <t>Tytanowy Adapter</t>
  </si>
  <si>
    <t>Zestaw opatrunkowy – gaziki</t>
  </si>
  <si>
    <t>Płyn do dezynfekcji rąk</t>
  </si>
  <si>
    <t>Płyn do dezynfekcji skóry</t>
  </si>
  <si>
    <t>Cewnik Tenckhoffa do dializy otrzewnowej</t>
  </si>
  <si>
    <t xml:space="preserve">RAZEM: </t>
  </si>
  <si>
    <t>System ADO – w konfiguracji 1 pacjent / 12 miesięcy ( 15 litrów / dzień ) - ilości dla 2-ch pacjentów</t>
  </si>
  <si>
    <t>Linia główna do aparatu HOME CHOICE</t>
  </si>
  <si>
    <t>ZACISK „CLAMP”</t>
  </si>
  <si>
    <t>Dodatkowe zabezpieczenie połączenia (CONNECTION SHIELD)</t>
  </si>
  <si>
    <t xml:space="preserve">Wartość 2 zestawów: </t>
  </si>
  <si>
    <t>Pakiet 4</t>
  </si>
  <si>
    <t>Dializatory wysokoprzepływowe polinefronowe sterylizowane promieniami Gamma powierzchni 1,9 m ²</t>
  </si>
  <si>
    <t xml:space="preserve">Dializatory niskoprzepływowe polinefronowe sterylizowane promieniami Gamma o powierzchni 1,9 m²  </t>
  </si>
  <si>
    <t xml:space="preserve">filtry do dializatu do aparatu do hemodializy typu Fresenius </t>
  </si>
  <si>
    <t xml:space="preserve">zestawy do plazmaferezy do aparatu Fresenius Multifiltrate </t>
  </si>
  <si>
    <t xml:space="preserve">zestaw linii krwi  na jedną pompę  z jeziorkiem 22 mm na aparacie do hemodializy typu Fresenius 4008 ( do zabiegu na dwa wkłucia ), zawierający : linię tętniczą, linię  żylną, worek 2 l, igłę plastikową i łącznik, pakowane sterylnie w jednym komplecie </t>
  </si>
  <si>
    <t xml:space="preserve">zestaw linii krwi na dwie pompy z jeziorkiem 22 mm na aparacie do hemodializy typu Fresenius 4008 ( do zabiegu na jedno wkłucie), zawierający : linię tętniczą, linię żylną,  worek 2 l, igłę plastikową i łącznik, pakowane sterylnie w jednym komplecie </t>
  </si>
  <si>
    <t xml:space="preserve">Zestaw cewników permanentnych do hemodializy z mufą  rozmiar 14.5 Fr wykonany z materiału poliuretanu - Carbothane. Końcówki cewnika zaopatrzone w otwory boczne w systemie 360° chroniące przed zasysaniem do ścian naczyń krwionośnych i umożliwiające przepływ do 500ml/min. Cewnik zaopatrzony w dodatkowe otwory wyprofilowane do wprowadzenia prowadnicy. Disatalne zakończenie cewnika typu schodkowego zapobiegające efektowi recyrkulacji i wykrzepiania krwi. Cewnik z mufą poliestrową o przekroju ,, podwójne D’’ i średnicy zewnętrznej 14,5 Fr. Końcówki cewnika oznaczone kolorami czerwonym ( linia żylna) i niebieską ( tętnicza). Na zaciskach ramion  oznaczenia wypełnienia. W zestawie koszulka wprowadzająca  15 Fr PTFE z automatyczną zastawką hemostatyczną. Długość  cewnika od mufki do ujścia / cała długość cewnika: 19/24 cm, 23/28 cm, 27/32 cm, 31/36 cm, 35/40 cm, 42/47 cm.   </t>
  </si>
  <si>
    <t>Zestaw cewników permanentnych do hemodializy, miękkie, wykonane z Carbothanu, z mufą dakronową, kształt kanałów  ,,podwójne D”, kształt wylotu cewnika ,,Stargard Tip”, końcówki cewnika silikonowe z nadrukiem objętości na ramionach. Wymagane rozmiary: 14,5 Fr i dł. 19 cm; 23 cm; 28 cm; 33 cm.   W zestawie rozrywalna koszulka z zaworem/ rozszerzacz (pull-apart) 16 Fr z PTFE.</t>
  </si>
  <si>
    <t xml:space="preserve">Zestaw cewników permanentnych do hemodializy, jednoświatłowych  14,4 Fr, średnica wewnętrzna 2,6 mm, z silikonu, z mufą dakronową, z zestawem wprowadzającym o składzie: prowadnik typu J z Nitinolu 0,97/700 mm – 1 szt., igła wprowadzająca 18 G/ 70 mm – 1 szt, rozdzieralny rozszerzacz – 1 szt, trokar – 1 szt, korek Luer – Lock – 1 szt, PEEK luer Lock złącze – 1 szt. </t>
  </si>
  <si>
    <t xml:space="preserve">zestaw cewników jednokanałowych do krótkotrwałego dostępu naczyniowego z ramionami prostymi, wykonany z poliuretanu, końcówki cewnika silikonowane  z nadrukiem objętości wypełnienia na ramionach, rozmiar 8 Fr  </t>
  </si>
  <si>
    <t xml:space="preserve">zestaw cewników dwukanałowych symetrycznie spiralnie zakończony (długotrwały dostęp naczyniowy) o średnicy 14,5 Fr, wykonany z carbothane TM, o przekroju podwójne D. Długości całkowite: 36cm, 40cm, 45cm, 50cm, 72cm </t>
  </si>
  <si>
    <t>Cewnik translumbalny 14 F x 55 cm – możliwość zamówienia pojedynczej sztuki</t>
  </si>
  <si>
    <t>prowadnica JO 35 x 60 cm</t>
  </si>
  <si>
    <t xml:space="preserve">prowadnica JO 38x 70 cm </t>
  </si>
  <si>
    <t xml:space="preserve">igły wprowadzające : średnica zewn.18G, dł 70 mm </t>
  </si>
  <si>
    <t xml:space="preserve">rozszerzacz naczyniowy: średnica zewn. 8 F, dł. 14 cm lub 15 cm </t>
  </si>
  <si>
    <t xml:space="preserve">rozszerzacz naczyniowy: średnica zewn. 12 F, dł14 cm lub 15 cm </t>
  </si>
  <si>
    <t xml:space="preserve">rozszerzacz naczyniowy: średnica zewn. 10 F, dł14 cm lub 15 cm </t>
  </si>
  <si>
    <t xml:space="preserve">przedłużacz  do dializy „ Y ” (łącznik Y)  </t>
  </si>
  <si>
    <t xml:space="preserve">Proteza naczyniowa z poliuretanu do wytwarzania dostępu naczyniowego do hemodializy – proteza prosta, długość 30 cm, średnica 6 mm </t>
  </si>
  <si>
    <t>Proteza naczyniowa z poliuretanu do wytwarzania dostępu naczyniowego do hemodializy – proteza U-kształtna wzmocniona (zbrojona) symetrycznie w części środkowej, długość 35 cm, średnica 6 mm</t>
  </si>
  <si>
    <t>Proteza naczyniowa z poliuretanu do wytwarzania dostępu naczyniowego do hemodializy – proteza U-kształtna wzmocniona (zbrojona) niesymetrycznie,  długość 35 cm, średnica 6 mm</t>
  </si>
  <si>
    <t>Producent/ nr katalogowy</t>
  </si>
  <si>
    <t>Producent/nr katalogowy</t>
  </si>
  <si>
    <t>Producent nr katalogowy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</si>
  <si>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</si>
  <si>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</si>
  <si>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</si>
  <si>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</si>
  <si>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</si>
  <si>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</si>
  <si>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</si>
  <si>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</si>
  <si>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</si>
  <si>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</si>
  <si>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</si>
  <si>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</si>
  <si>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</si>
  <si>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</si>
  <si>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</si>
  <si>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</si>
  <si>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</si>
  <si>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</si>
  <si>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</si>
  <si>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</si>
  <si>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Dializatory niskoprzepływowe sterylizowane parą wodną, błona helixonowa o powierzchni 1,8 m², objętość wypełnienia nie więcej niż 95 ml  </t>
  </si>
  <si>
    <t>Dializatory wysokoprzepływowe sterylizowane parą wodną, błona helixonowa o powierzchni  1,4 m ², objętość wypełnienia nie więcej niż74 ml</t>
  </si>
  <si>
    <t xml:space="preserve">Dializatory wysokoprzepływowe sterylizowane parą wodną, błona helixonowa o powierzchni 1,8 m ², objętość wypełnienia nie więcej niż 95 ml </t>
  </si>
  <si>
    <t xml:space="preserve">igły do dializy tętnicze </t>
  </si>
  <si>
    <t>Komplet  w sterylnym opakowaniu, ma zawierać: linia żylna, linia tętnicza, worek odpadowy o objętości powyżej 1500ml. Igła „spike” do nakłuwania butelek z zabezpieczoną końcówką</t>
  </si>
  <si>
    <t xml:space="preserve">Linie wykonane z tworzywa nie zawierającego ftalanów. </t>
  </si>
  <si>
    <t>Sterylizowane radiacyjnie, wiązką elektronów Beta</t>
  </si>
  <si>
    <t xml:space="preserve"> Na linii tętniczej komora powietrzna zabezpieczająca dializator przed zapowietrzeniem z końcówką umożliwiającą odpowietrzenie zaopatrzona w korek i zacisk. Na linii żylnej i tętniczej zaciski centralne. Komora powietrzna (jeziorko) o średnicy 22 mm, długości minimum 12 cm w pełni kompatybilna z układem detektora powietrza zainstalowanego w aparacie Fresenius 4008S z systemem zapobiegającym pienieniu się krwi. Komora powietrzna (jeziorko) żylne wyposażone w min. 2 końcówki zakończone w luer-lock (do podłączenia strzykawki i zastępczego drenu pomiaru ciśnienia żylnego). Linie przeźroczyste w pełni kompatybilne z układem detektora optycznego zainstalowanego w aparacie Fresenius 4008S. Segment pompy krwi śr 8mm.</t>
  </si>
  <si>
    <t>Linie wyposażone w tzw. „ oczka z membraną” punkty umożliwiające szybkie podanie leków przy pomocy strzykawki z igłą na linii tętniczej i linii żylnej z systemem zabezpieczającym przed ewentualnym zakłuciem się podającego.</t>
  </si>
  <si>
    <t xml:space="preserve">Linia tętnicza z drenem do ciągłej podaży leku przy pomocy pompy strzykawkowej z końcówką luer -lock. </t>
  </si>
  <si>
    <t xml:space="preserve">Linie krwi kodowane kolorem: złącze krwi do dializatora (nie korek), łączniki na końcówkach drenów ( nie korek) , pkt podawania leków tzw.„oczka”. Czerwony - linia tętnicza, niebieski - żylna. </t>
  </si>
  <si>
    <t>ILOŚĆ DOROŚLI</t>
  </si>
  <si>
    <t>ILOŚĆ DZIECI</t>
  </si>
  <si>
    <t>RAZEM</t>
  </si>
  <si>
    <r>
      <t xml:space="preserve">- </t>
    </r>
    <r>
      <rPr>
        <sz val="11"/>
        <rFont val="Arial"/>
        <family val="2"/>
      </rPr>
      <t>oś obrotowa z oznaczeniami według kodu barwnego</t>
    </r>
  </si>
  <si>
    <t>Dializator heliksonowy, sterylizowany parą wodną o powierzchni 1,0 m2, niskoprzepływowy, objętość wypełnia nie wiecej niż 54 ml</t>
  </si>
  <si>
    <t>Dializator heliksonowy, sterylizowany parą wodną o powierzchni 1,4 m2 , niskoprzepływowy objętość wypełnia nie wiecej niż 74 ml</t>
  </si>
  <si>
    <t>ZESTAW DO HEMODIALIZY DWUKANAŁOWY średnica 8 F x długość 12,5 cm – (cewnik + akcesoria do jego założenia)Zestaw cewników dwukanałowych do hemodializy z ramionami prostymi  (krótkotrwały dostęp naczyniowy.Końcówki cewnika poliuretanowe z nadrukiem objętości wypełniania na ramionach.</t>
  </si>
  <si>
    <t>ZESTAW DO HEMODIALIZY DWUKANAŁOWY średnica 12 F x długość 20 cm – (cewnik + akcesoria do jego założenia)Zestaw cewników dwukanałowych do hemodializy z ramionami prostymi  (krótkotrwały dostęp naczyniowy.Końcówki cewnika poliuretanowe z nadrukiem objętości wypełniania na ramionach.</t>
  </si>
  <si>
    <t>suma</t>
  </si>
  <si>
    <t>DIALIZA DZIECI Otrzewnowa- pakiet 3</t>
  </si>
  <si>
    <t>Pakiet 5</t>
  </si>
  <si>
    <t>21.</t>
  </si>
  <si>
    <t>22.</t>
  </si>
  <si>
    <t>PAKIET 6 NA POZYCJE</t>
  </si>
  <si>
    <t>Zestaw do ciągłej żylno-żylnej hemodializy z regionalną anty koagulacją cytrynianową – składający sie z jałowych, pakowanych osobno następujących elementów: - zmotyfikowanej kasety integrującej dreny krwi z drenem filtracyjnym oraz drenami i przyłączami do roztworów cytrynianu i wapnia; - drenu dializatu z przyłączami wlotowymi typu Safe Lock, zbiorniczkiem podgrzewacza</t>
  </si>
  <si>
    <t>Zestaw do ciągłej hemodiafiltracji z regionalną antykogulacją cytrynian składający się z jałowych, pakowanych osobno następujących elementów: - zmodyfikowanej kasety integrującej 5 drenów: tętniczy, żylny, filtratu, cytrynianu, roztworu wapnia (z igłą „spike” z napowietrznieniem); - hemofiltra z polisulfonową błoną półprzepuszczalną o powierzchni dyfuzyjnej 1,8 m2; - drenu dializatu; - drenu substytutu Zestaw z przyłączeniami typu SafeLock.</t>
  </si>
  <si>
    <t>Zestaw do zabiegów ciągłych nerko zastępczych o powierzchni 0,2 m2 (hemofiltr z liniami – do aparatu typu Prismaflex )typu HF 20</t>
  </si>
  <si>
    <t>Worki z płynem Extraneal, Nutrineal - System ADO - DLA 2-CH PACJENTÓW, system CADO - DLA 4-CH PACJENTÓW</t>
  </si>
  <si>
    <t>System CADO – o jednym połączeniu typu „TWIN BAG” w konfiguracji 1 pacjent / 12 miesięcy ( 4 wymiany / dzień ) - ilości dla 4-ch pacjentów</t>
  </si>
  <si>
    <t xml:space="preserve">Wartość 4 zestawów: </t>
  </si>
  <si>
    <t>system CADO - DLA 4-CH PACJENTÓW</t>
  </si>
  <si>
    <t xml:space="preserve">ZAPOTRZEBOWANIE : </t>
  </si>
  <si>
    <t>System ADO - DLA 1-GO PACJENTA</t>
  </si>
  <si>
    <t>Dializator heliksonowy, sterylizowany parą wodną o powierzchni 0,2 m2 do HD/HDF</t>
  </si>
  <si>
    <t>Zestaw linii krwi na jedną pompę  z jeziorkiem 22 mm na aparacie do hemodializy typu Fresenius (do zabiegu na dwa wkłucia), zawierający : linię tętniczą, linię  żylną, worek 2 l, igłę plastikową i łącznik, pakowane sterylnie w jednym komplecie; pediatryczny, śr. 4,4mm (4008)</t>
  </si>
  <si>
    <t>Zesta do plazmaferezy dla dzieci i dla dorosłych - (do aparatu typu Prismaflex TPE 1000 i TPE 2000)</t>
  </si>
  <si>
    <t>23.</t>
  </si>
  <si>
    <t>24.</t>
  </si>
  <si>
    <t xml:space="preserve">Dializatory wysokoprzepływowe sterylizowane parą wodną, błona helixonowa o powierzchni minimum 2,2 m², objętość wypełnienia nie więcej niż 116 ml,klirens fosoranów przy przepływie 300 ml/min nie mniej niż 253, klirens kreatyniny nie mniej niż 264, klirens mocznika przy przepływie 300 ml/ min nie mniej niż 280   </t>
  </si>
  <si>
    <t xml:space="preserve">Zestaw cewników dwukanałowych do hemodializy z ramionami prostymi i zakrzywionymi (krótkotrwały dostęp naczyniowy) z laserowo wycinanymi okienkami bocznymi, konfiguracja ,,podwójne D”, końcówki cewnika silikonowe z nadrukiem objętości wypełniania na ramionach. Średnica  11,5 Fr, długości : 13,5; 16cm; 19,5cm i 24cm </t>
  </si>
  <si>
    <t xml:space="preserve">zestaw cewników trójkanałowych do hemodializy z ramionami prostymi lub zakrzywionymi (krótkotrwały dostęp naczyniowy) z laserowo wycinanymi okienkami bocznymi, końcówki cewnika silikonowe z nadrukiem objętości wypełniania na ramionach. Średnica 12 Fr, długości: 13 cm, 16 cm, 20 cm i 24 cm </t>
  </si>
  <si>
    <t>zestaw cewników dwukanałowych odwrotnie tunelizowanych symetrycznie spiralnie zakończony (długotrwały dostęp naczyniowy) o średnicy 15 Fr, wykonany z carbothane TM o przekroju podwójne D, silikonowe ramiona i laserowo wycinane okienka oraz pierścień - znacznik głębokości. Długości całkowite: 39 cm, 43 cm, 48 cm, 53 cm, 64 cm i 75 cm</t>
  </si>
  <si>
    <t>Komplet  w sterylnym opakowaniu, ma zawierać: linia żylna, linia tętnicza, worek odpadowy na płyn płuczący z systemem ułatwiającym otwarcie  powyżej 1500ml. Igła „spike” do nakłuwania butelek z zabezpieczoną końcówką</t>
  </si>
  <si>
    <t xml:space="preserve">Linie krwi kodowane kolorem: złącze krwi do dializatora (nie korek), łączniki na końcówkach drenów ( nie korek) , punkty podawania leków tzw.„oczka”. Czerwony - linia tętnicza, niebieski - żylna. </t>
  </si>
  <si>
    <t>PAKIET nr 1  NA POZYCJE</t>
  </si>
  <si>
    <t>DIALIZA DZIECI - pakiet 2 NA POZYCJE</t>
  </si>
  <si>
    <t>Worki  CADO z płynami dializacyjnymi objętość -1,5l;2,0l;2,5l , stężenie wapnia – 1,25mmol/l,stężenie glukozy: 1,36;2,27%; oraz 2,0 l stężenie wapnia – 1,25mmol/l,stężenie glukozy 3,86%</t>
  </si>
  <si>
    <t>Zestaw jednorazowy do kaskadowej filtracji kompatybilny z aparatem do aferezy nr kat 9798941 ART. UNIVERSAL</t>
  </si>
  <si>
    <t>Ultra Set worek drenażowy</t>
  </si>
  <si>
    <t>Płyn do dezynfekcji skóry typu Octenisept 250 ml</t>
  </si>
  <si>
    <t>Płyn do dezynfekcji rąk typu Skinman soft</t>
  </si>
  <si>
    <t>Zestaw do pozaustrojowego usuwania dwutlenku węgla do użycia z zestawem Prismaflex</t>
  </si>
  <si>
    <t>Igły do biopsji nerki kompatybilne z pistoletem biopsyjnym typu BARD MAGNUM    16Gx 16cm oraz  16Gx 20cm do wyboru zamawiającego</t>
  </si>
  <si>
    <t>Physioneal 40 2,5L 1,36%, 2,27% ADO. Physioneal 40 2L 1,36%, 2,27%CADO. Do wyboru zamawiającego</t>
  </si>
  <si>
    <t>Worki z płynem Extraneal CADO 2,0l. Worki z płynem Extraneal ADO 2,0l. Do wyboru zamawiającego</t>
  </si>
  <si>
    <t>Dializator z błoną poliaryloeterosulfonową (PAES) typu Medium Cut-Off (MCO) o pow. 1,7m2 umożliwiający efektywne usuwanie dużych średnich cząstek toksyn mocznicowych w procesie rozszerzonej hemodializy (HDx), zapewniający klirens in vitro mioglobiny co najmniej 120 ml/min przy przepływie krwi QB = 300 ml/min i przepływie dializatu QD = 500 ml/min oraz ultrafiltracji UF = 0 ml/min. Objętość przedziału krwi dializatora poniżej 110 ml.</t>
  </si>
  <si>
    <t>Kaniula dializacyjna z fluoroplastikowym cewnikiem, całkowita średnica 16 G, długość 25 mm do 38 mm</t>
  </si>
  <si>
    <t>vat</t>
  </si>
  <si>
    <r>
      <t>Płyn do odkażania skóry, 250cm</t>
    </r>
    <r>
      <rPr>
        <vertAlign val="superscript"/>
        <sz val="9"/>
        <rFont val="Calibri"/>
        <family val="2"/>
      </rPr>
      <t xml:space="preserve">3 </t>
    </r>
    <r>
      <rPr>
        <sz val="9"/>
        <color indexed="8"/>
        <rFont val="Calibri"/>
        <family val="2"/>
      </rPr>
      <t>w aerozolu( Frekaderm)</t>
    </r>
  </si>
  <si>
    <r>
      <t>Środek do odkażania rąk 500cm</t>
    </r>
    <r>
      <rPr>
        <vertAlign val="superscript"/>
        <sz val="9"/>
        <rFont val="Calibri"/>
        <family val="2"/>
      </rPr>
      <t>3</t>
    </r>
    <r>
      <rPr>
        <sz val="9"/>
        <color indexed="8"/>
        <rFont val="Calibri"/>
        <family val="2"/>
      </rPr>
      <t>( Frekasoft)</t>
    </r>
  </si>
  <si>
    <r>
      <t>Środek do odkażania rąk 380cm</t>
    </r>
    <r>
      <rPr>
        <vertAlign val="superscript"/>
        <sz val="9"/>
        <rFont val="Calibri"/>
        <family val="2"/>
      </rPr>
      <t>3</t>
    </r>
    <r>
      <rPr>
        <sz val="9"/>
        <color indexed="8"/>
        <rFont val="Calibri"/>
        <family val="2"/>
      </rPr>
      <t>( Frekasept)</t>
    </r>
  </si>
  <si>
    <r>
      <t>Zestaw worków z drenami i sterylnym korkiem iglicowym: 
płyny dializacyjne o poj. 2 000cm</t>
    </r>
    <r>
      <rPr>
        <vertAlign val="superscript"/>
        <sz val="8"/>
        <rFont val="Calibri"/>
        <family val="2"/>
      </rPr>
      <t>3</t>
    </r>
    <r>
      <rPr>
        <sz val="8"/>
        <color indexed="8"/>
        <rFont val="Calibri"/>
        <family val="2"/>
      </rPr>
      <t xml:space="preserve"> lub 2 500cm</t>
    </r>
    <r>
      <rPr>
        <vertAlign val="superscript"/>
        <sz val="8"/>
        <rFont val="Calibri"/>
        <family val="2"/>
      </rPr>
      <t>3</t>
    </r>
    <r>
      <rPr>
        <sz val="8"/>
        <color indexed="8"/>
        <rFont val="Calibri"/>
        <family val="2"/>
      </rPr>
      <t>;
parametry czynników aktywnych: 
Ca</t>
    </r>
    <r>
      <rPr>
        <vertAlign val="superscript"/>
        <sz val="8"/>
        <rFont val="Calibri"/>
        <family val="2"/>
      </rPr>
      <t>++</t>
    </r>
    <r>
      <rPr>
        <sz val="8"/>
        <color indexed="8"/>
        <rFont val="Calibri"/>
        <family val="2"/>
      </rPr>
      <t xml:space="preserve"> 1,25 mmol/l;1,75mmol/l 
glukoza: 1,5%; 2,3%;4,25%; 
Na</t>
    </r>
    <r>
      <rPr>
        <vertAlign val="superscript"/>
        <sz val="8"/>
        <rFont val="Calibri"/>
        <family val="2"/>
      </rPr>
      <t>+</t>
    </r>
    <r>
      <rPr>
        <sz val="8"/>
        <color indexed="8"/>
        <rFont val="Calibri"/>
        <family val="2"/>
      </rPr>
      <t xml:space="preserve"> 134mmol/l; 
pH 5,5 – 7,0; 
dysk do automatycznego przełąc</t>
    </r>
  </si>
  <si>
    <r>
      <t>Płyn do odkażania skóry, 250cm</t>
    </r>
    <r>
      <rPr>
        <vertAlign val="superscript"/>
        <sz val="8"/>
        <rFont val="Calibri"/>
        <family val="2"/>
      </rPr>
      <t xml:space="preserve">3 </t>
    </r>
    <r>
      <rPr>
        <sz val="8"/>
        <color indexed="8"/>
        <rFont val="Calibri"/>
        <family val="2"/>
      </rPr>
      <t>w aerozolu( Frekaderm)</t>
    </r>
  </si>
  <si>
    <r>
      <t>Środek do odkażania rąk 500cm</t>
    </r>
    <r>
      <rPr>
        <vertAlign val="superscript"/>
        <sz val="8"/>
        <rFont val="Calibri"/>
        <family val="2"/>
      </rPr>
      <t>3</t>
    </r>
    <r>
      <rPr>
        <sz val="8"/>
        <color indexed="8"/>
        <rFont val="Calibri"/>
        <family val="2"/>
      </rPr>
      <t>( Frekasoft)</t>
    </r>
  </si>
  <si>
    <r>
      <t>Środek do odkażania rąk 380cm</t>
    </r>
    <r>
      <rPr>
        <vertAlign val="superscript"/>
        <sz val="8"/>
        <rFont val="Calibri"/>
        <family val="2"/>
      </rPr>
      <t>3</t>
    </r>
    <r>
      <rPr>
        <sz val="8"/>
        <color indexed="8"/>
        <rFont val="Calibri"/>
        <family val="2"/>
      </rPr>
      <t>( Frekasept)</t>
    </r>
  </si>
  <si>
    <r>
      <t xml:space="preserve">System ADO z podwyższonym pakietem bezpieczeństwa w konfiguracji 1 pacjent/12 miesięcy/15 litrów - </t>
    </r>
    <r>
      <rPr>
        <sz val="10"/>
        <color indexed="8"/>
        <rFont val="Calibri"/>
        <family val="2"/>
      </rPr>
      <t>ilości dla 1-go pacjenta</t>
    </r>
  </si>
  <si>
    <t>Worki ADO z płynem dializacyjnym: objętość – 5,0l, stężenie wapnia – 1,25mmol/l – PD4;, stężenie glukozy – 1,36%; 2,27%; 3,86%.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</si>
</sst>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_ ;\-0.00\ "/>
    <numFmt numFmtId="166" formatCode="#,##0.00\ [$zł-415];[Red]\-#,##0.00\ [$zł-415]"/>
    <numFmt numFmtId="167" formatCode="#,##0.00;[Red]\-#,##0.00"/>
    <numFmt numFmtId="168" formatCode="#,##0.00\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#.00"/>
    <numFmt numFmtId="174" formatCode="#,##0_ ;[Red]\-#,##0\ "/>
  </numFmts>
  <fonts count="68"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b/>
      <sz val="12"/>
      <name val="Tahoma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2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1"/>
      <color indexed="8"/>
      <name val="Tahoma"/>
      <family val="2"/>
    </font>
    <font>
      <sz val="11"/>
      <color indexed="50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2"/>
      <name val="Tahoma"/>
      <family val="2"/>
    </font>
    <font>
      <u val="single"/>
      <sz val="10"/>
      <color indexed="36"/>
      <name val="Arial"/>
      <family val="2"/>
    </font>
    <font>
      <sz val="8"/>
      <color indexed="8"/>
      <name val="Calibri"/>
      <family val="2"/>
    </font>
    <font>
      <vertAlign val="superscript"/>
      <sz val="9"/>
      <name val="Calibri"/>
      <family val="2"/>
    </font>
    <font>
      <sz val="9"/>
      <color indexed="8"/>
      <name val="Calibri"/>
      <family val="2"/>
    </font>
    <font>
      <vertAlign val="superscript"/>
      <sz val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ahoma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3" fillId="0" borderId="0" applyFill="0" applyBorder="0" applyAlignment="0" applyProtection="0"/>
    <xf numFmtId="0" fontId="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ill="0" applyBorder="0" applyAlignment="0" applyProtection="0"/>
    <xf numFmtId="9" fontId="3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0" xfId="55" applyFont="1" applyFill="1" applyBorder="1" applyAlignment="1">
      <alignment horizontal="center" wrapText="1"/>
      <protection/>
    </xf>
    <xf numFmtId="0" fontId="7" fillId="33" borderId="10" xfId="55" applyFont="1" applyFill="1" applyBorder="1" applyAlignment="1">
      <alignment horizontal="center"/>
      <protection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34" borderId="10" xfId="53" applyFont="1" applyFill="1" applyBorder="1" applyAlignment="1">
      <alignment horizontal="center" vertical="center" wrapText="1"/>
      <protection/>
    </xf>
    <xf numFmtId="2" fontId="16" fillId="34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13" fillId="35" borderId="0" xfId="0" applyFont="1" applyFill="1" applyAlignment="1">
      <alignment horizontal="justify"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3" fillId="35" borderId="0" xfId="0" applyFont="1" applyFill="1" applyAlignment="1">
      <alignment horizontal="center" wrapText="1"/>
    </xf>
    <xf numFmtId="0" fontId="8" fillId="0" borderId="0" xfId="0" applyFont="1" applyAlignment="1">
      <alignment horizontal="left" wrapText="1"/>
    </xf>
    <xf numFmtId="0" fontId="13" fillId="35" borderId="0" xfId="0" applyFont="1" applyFill="1" applyAlignment="1">
      <alignment wrapText="1"/>
    </xf>
    <xf numFmtId="0" fontId="17" fillId="0" borderId="0" xfId="0" applyFont="1" applyAlignment="1">
      <alignment/>
    </xf>
    <xf numFmtId="0" fontId="18" fillId="36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 wrapText="1"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14" fillId="34" borderId="12" xfId="53" applyFont="1" applyFill="1" applyBorder="1" applyAlignment="1">
      <alignment horizontal="center" vertical="center" wrapText="1"/>
      <protection/>
    </xf>
    <xf numFmtId="0" fontId="8" fillId="34" borderId="12" xfId="0" applyFont="1" applyFill="1" applyBorder="1" applyAlignment="1">
      <alignment/>
    </xf>
    <xf numFmtId="2" fontId="16" fillId="34" borderId="13" xfId="53" applyNumberFormat="1" applyFont="1" applyFill="1" applyBorder="1" applyAlignment="1">
      <alignment horizontal="center" vertical="center" wrapText="1"/>
      <protection/>
    </xf>
    <xf numFmtId="164" fontId="8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 vertical="center"/>
    </xf>
    <xf numFmtId="164" fontId="8" fillId="0" borderId="13" xfId="0" applyNumberFormat="1" applyFont="1" applyFill="1" applyBorder="1" applyAlignment="1">
      <alignment/>
    </xf>
    <xf numFmtId="164" fontId="8" fillId="37" borderId="13" xfId="0" applyNumberFormat="1" applyFont="1" applyFill="1" applyBorder="1" applyAlignment="1">
      <alignment/>
    </xf>
    <xf numFmtId="0" fontId="16" fillId="34" borderId="11" xfId="53" applyFont="1" applyFill="1" applyBorder="1" applyAlignment="1">
      <alignment horizontal="center" vertical="center" wrapText="1"/>
      <protection/>
    </xf>
    <xf numFmtId="1" fontId="16" fillId="34" borderId="11" xfId="53" applyNumberFormat="1" applyFont="1" applyFill="1" applyBorder="1" applyAlignment="1">
      <alignment horizontal="center" vertical="center" wrapText="1"/>
      <protection/>
    </xf>
    <xf numFmtId="2" fontId="16" fillId="38" borderId="11" xfId="53" applyNumberFormat="1" applyFont="1" applyFill="1" applyBorder="1" applyAlignment="1">
      <alignment horizontal="center" vertical="center" wrapText="1"/>
      <protection/>
    </xf>
    <xf numFmtId="164" fontId="8" fillId="0" borderId="11" xfId="0" applyNumberFormat="1" applyFont="1" applyFill="1" applyBorder="1" applyAlignment="1">
      <alignment horizontal="center" vertical="center" wrapText="1"/>
    </xf>
    <xf numFmtId="174" fontId="13" fillId="0" borderId="11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 wrapText="1"/>
    </xf>
    <xf numFmtId="174" fontId="8" fillId="0" borderId="1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164" fontId="8" fillId="37" borderId="11" xfId="0" applyNumberFormat="1" applyFont="1" applyFill="1" applyBorder="1" applyAlignment="1">
      <alignment horizontal="center" vertical="center" wrapText="1"/>
    </xf>
    <xf numFmtId="174" fontId="13" fillId="37" borderId="11" xfId="0" applyNumberFormat="1" applyFont="1" applyFill="1" applyBorder="1" applyAlignment="1">
      <alignment horizontal="center" vertical="center" wrapText="1"/>
    </xf>
    <xf numFmtId="174" fontId="8" fillId="37" borderId="11" xfId="0" applyNumberFormat="1" applyFont="1" applyFill="1" applyBorder="1" applyAlignment="1">
      <alignment horizontal="center" vertical="center" wrapText="1"/>
    </xf>
    <xf numFmtId="164" fontId="8" fillId="37" borderId="11" xfId="0" applyNumberFormat="1" applyFont="1" applyFill="1" applyBorder="1" applyAlignment="1">
      <alignment horizontal="center" vertical="center"/>
    </xf>
    <xf numFmtId="164" fontId="13" fillId="38" borderId="11" xfId="0" applyNumberFormat="1" applyFont="1" applyFill="1" applyBorder="1" applyAlignment="1">
      <alignment horizontal="center" vertical="center"/>
    </xf>
    <xf numFmtId="0" fontId="8" fillId="39" borderId="12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/>
    </xf>
    <xf numFmtId="4" fontId="7" fillId="33" borderId="10" xfId="55" applyNumberFormat="1" applyFont="1" applyFill="1" applyBorder="1" applyAlignment="1">
      <alignment horizontal="center" vertical="center" wrapText="1"/>
      <protection/>
    </xf>
    <xf numFmtId="4" fontId="7" fillId="33" borderId="11" xfId="55" applyNumberFormat="1" applyFont="1" applyFill="1" applyBorder="1">
      <alignment/>
      <protection/>
    </xf>
    <xf numFmtId="4" fontId="7" fillId="33" borderId="11" xfId="55" applyNumberFormat="1" applyFont="1" applyFill="1" applyBorder="1" applyAlignment="1">
      <alignment wrapText="1"/>
      <protection/>
    </xf>
    <xf numFmtId="4" fontId="9" fillId="0" borderId="10" xfId="53" applyNumberFormat="1" applyFont="1" applyBorder="1" applyAlignment="1">
      <alignment horizontal="center" vertical="center"/>
      <protection/>
    </xf>
    <xf numFmtId="4" fontId="9" fillId="0" borderId="10" xfId="53" applyNumberFormat="1" applyFont="1" applyFill="1" applyBorder="1" applyAlignment="1">
      <alignment horizontal="center" vertical="center"/>
      <protection/>
    </xf>
    <xf numFmtId="4" fontId="6" fillId="0" borderId="10" xfId="55" applyNumberFormat="1" applyFont="1" applyBorder="1" applyAlignment="1">
      <alignment horizontal="center" vertical="center"/>
      <protection/>
    </xf>
    <xf numFmtId="4" fontId="6" fillId="0" borderId="10" xfId="55" applyNumberFormat="1" applyFont="1" applyFill="1" applyBorder="1" applyAlignment="1">
      <alignment horizontal="center" vertical="center"/>
      <protection/>
    </xf>
    <xf numFmtId="4" fontId="10" fillId="0" borderId="11" xfId="53" applyNumberFormat="1" applyFont="1" applyBorder="1" applyAlignment="1">
      <alignment horizontal="center" vertical="center" wrapText="1"/>
      <protection/>
    </xf>
    <xf numFmtId="4" fontId="9" fillId="0" borderId="10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vertical="center" wrapText="1"/>
    </xf>
    <xf numFmtId="4" fontId="9" fillId="0" borderId="14" xfId="53" applyNumberFormat="1" applyFont="1" applyBorder="1" applyAlignment="1">
      <alignment horizontal="center" vertical="center"/>
      <protection/>
    </xf>
    <xf numFmtId="4" fontId="11" fillId="0" borderId="15" xfId="53" applyNumberFormat="1" applyFont="1" applyBorder="1" applyAlignment="1">
      <alignment horizontal="center" vertical="center" wrapText="1"/>
      <protection/>
    </xf>
    <xf numFmtId="4" fontId="11" fillId="0" borderId="11" xfId="53" applyNumberFormat="1" applyFont="1" applyBorder="1" applyAlignment="1">
      <alignment horizontal="center" vertical="center" wrapText="1"/>
      <protection/>
    </xf>
    <xf numFmtId="4" fontId="9" fillId="0" borderId="11" xfId="53" applyNumberFormat="1" applyFont="1" applyBorder="1" applyAlignment="1">
      <alignment horizontal="center" vertical="center"/>
      <protection/>
    </xf>
    <xf numFmtId="4" fontId="18" fillId="36" borderId="11" xfId="0" applyNumberFormat="1" applyFont="1" applyFill="1" applyBorder="1" applyAlignment="1">
      <alignment horizontal="center" vertical="center"/>
    </xf>
    <xf numFmtId="4" fontId="2" fillId="36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18" fillId="36" borderId="11" xfId="0" applyNumberFormat="1" applyFont="1" applyFill="1" applyBorder="1" applyAlignment="1">
      <alignment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 horizontal="center" vertical="center"/>
    </xf>
    <xf numFmtId="4" fontId="12" fillId="0" borderId="10" xfId="53" applyNumberFormat="1" applyFont="1" applyFill="1" applyBorder="1" applyAlignment="1">
      <alignment horizontal="center" vertical="center"/>
      <protection/>
    </xf>
    <xf numFmtId="4" fontId="12" fillId="0" borderId="10" xfId="53" applyNumberFormat="1" applyFont="1" applyBorder="1" applyAlignment="1">
      <alignment horizontal="center" vertical="center"/>
      <protection/>
    </xf>
    <xf numFmtId="4" fontId="12" fillId="0" borderId="14" xfId="53" applyNumberFormat="1" applyFont="1" applyFill="1" applyBorder="1" applyAlignment="1">
      <alignment horizontal="center" vertical="center"/>
      <protection/>
    </xf>
    <xf numFmtId="4" fontId="12" fillId="0" borderId="11" xfId="53" applyNumberFormat="1" applyFont="1" applyFill="1" applyBorder="1" applyAlignment="1">
      <alignment horizontal="center" vertical="center"/>
      <protection/>
    </xf>
    <xf numFmtId="4" fontId="13" fillId="0" borderId="0" xfId="0" applyNumberFormat="1" applyFont="1" applyAlignment="1">
      <alignment horizontal="center" vertical="center"/>
    </xf>
    <xf numFmtId="0" fontId="7" fillId="33" borderId="0" xfId="55" applyFont="1" applyFill="1" applyBorder="1" applyAlignment="1">
      <alignment horizontal="center"/>
      <protection/>
    </xf>
    <xf numFmtId="0" fontId="9" fillId="39" borderId="10" xfId="45" applyNumberFormat="1" applyFont="1" applyFill="1" applyBorder="1" applyAlignment="1" applyProtection="1">
      <alignment vertical="center" wrapText="1"/>
      <protection/>
    </xf>
    <xf numFmtId="0" fontId="9" fillId="39" borderId="10" xfId="0" applyFont="1" applyFill="1" applyBorder="1" applyAlignment="1">
      <alignment vertical="center" wrapText="1"/>
    </xf>
    <xf numFmtId="0" fontId="67" fillId="39" borderId="10" xfId="0" applyFont="1" applyFill="1" applyBorder="1" applyAlignment="1">
      <alignment vertical="center" wrapText="1"/>
    </xf>
    <xf numFmtId="0" fontId="9" fillId="39" borderId="14" xfId="0" applyFont="1" applyFill="1" applyBorder="1" applyAlignment="1">
      <alignment vertical="center" wrapText="1"/>
    </xf>
    <xf numFmtId="0" fontId="9" fillId="39" borderId="11" xfId="0" applyFont="1" applyFill="1" applyBorder="1" applyAlignment="1">
      <alignment vertical="center" wrapText="1"/>
    </xf>
    <xf numFmtId="0" fontId="8" fillId="39" borderId="12" xfId="0" applyFont="1" applyFill="1" applyBorder="1" applyAlignment="1">
      <alignment vertical="top" wrapText="1"/>
    </xf>
    <xf numFmtId="164" fontId="13" fillId="40" borderId="0" xfId="0" applyNumberFormat="1" applyFont="1" applyFill="1" applyBorder="1" applyAlignment="1">
      <alignment/>
    </xf>
    <xf numFmtId="0" fontId="42" fillId="0" borderId="0" xfId="54" applyFont="1" applyAlignment="1">
      <alignment horizontal="center" vertical="center" wrapText="1"/>
      <protection/>
    </xf>
    <xf numFmtId="0" fontId="42" fillId="39" borderId="11" xfId="54" applyFont="1" applyFill="1" applyBorder="1" applyAlignment="1">
      <alignment horizontal="left" vertical="center" wrapText="1"/>
      <protection/>
    </xf>
    <xf numFmtId="0" fontId="42" fillId="0" borderId="11" xfId="54" applyFont="1" applyBorder="1" applyAlignment="1">
      <alignment horizontal="center" vertical="center"/>
      <protection/>
    </xf>
    <xf numFmtId="166" fontId="42" fillId="0" borderId="11" xfId="54" applyNumberFormat="1" applyFont="1" applyBorder="1" applyAlignment="1">
      <alignment horizontal="center" vertical="center"/>
      <protection/>
    </xf>
    <xf numFmtId="0" fontId="42" fillId="0" borderId="16" xfId="54" applyFont="1" applyBorder="1">
      <alignment/>
      <protection/>
    </xf>
    <xf numFmtId="0" fontId="42" fillId="0" borderId="17" xfId="54" applyFont="1" applyBorder="1">
      <alignment/>
      <protection/>
    </xf>
    <xf numFmtId="0" fontId="42" fillId="0" borderId="11" xfId="54" applyFont="1" applyBorder="1">
      <alignment/>
      <protection/>
    </xf>
    <xf numFmtId="0" fontId="42" fillId="0" borderId="0" xfId="54" applyFont="1">
      <alignment/>
      <protection/>
    </xf>
    <xf numFmtId="0" fontId="42" fillId="39" borderId="11" xfId="54" applyFont="1" applyFill="1" applyBorder="1" applyAlignment="1">
      <alignment horizontal="left" vertical="center"/>
      <protection/>
    </xf>
    <xf numFmtId="0" fontId="42" fillId="0" borderId="11" xfId="54" applyFont="1" applyBorder="1" applyAlignment="1">
      <alignment horizontal="left" vertical="center" wrapText="1"/>
      <protection/>
    </xf>
    <xf numFmtId="0" fontId="42" fillId="0" borderId="11" xfId="54" applyFont="1" applyBorder="1" applyAlignment="1">
      <alignment horizontal="center" vertical="center" wrapText="1"/>
      <protection/>
    </xf>
    <xf numFmtId="166" fontId="42" fillId="0" borderId="11" xfId="54" applyNumberFormat="1" applyFont="1" applyBorder="1" applyAlignment="1">
      <alignment horizontal="center" vertical="center" wrapText="1"/>
      <protection/>
    </xf>
    <xf numFmtId="0" fontId="42" fillId="0" borderId="11" xfId="54" applyFont="1" applyBorder="1" applyAlignment="1">
      <alignment horizontal="left" vertical="center"/>
      <protection/>
    </xf>
    <xf numFmtId="0" fontId="42" fillId="0" borderId="0" xfId="54" applyFont="1" applyAlignment="1">
      <alignment horizontal="center" vertical="center"/>
      <protection/>
    </xf>
    <xf numFmtId="0" fontId="42" fillId="41" borderId="0" xfId="54" applyFont="1" applyFill="1" applyAlignment="1">
      <alignment horizontal="center" vertical="center" wrapText="1"/>
      <protection/>
    </xf>
    <xf numFmtId="0" fontId="42" fillId="41" borderId="0" xfId="54" applyFont="1" applyFill="1">
      <alignment/>
      <protection/>
    </xf>
    <xf numFmtId="166" fontId="42" fillId="39" borderId="11" xfId="54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39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5" fillId="39" borderId="10" xfId="0" applyFont="1" applyFill="1" applyBorder="1" applyAlignment="1">
      <alignment horizontal="left" wrapText="1"/>
    </xf>
    <xf numFmtId="3" fontId="25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3" fillId="39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39" borderId="10" xfId="0" applyFont="1" applyFill="1" applyBorder="1" applyAlignment="1">
      <alignment vertical="center" wrapText="1"/>
    </xf>
    <xf numFmtId="0" fontId="43" fillId="39" borderId="14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horizontal="center" vertical="center" wrapText="1"/>
    </xf>
    <xf numFmtId="2" fontId="43" fillId="0" borderId="14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3" fillId="42" borderId="10" xfId="55" applyFont="1" applyFill="1" applyBorder="1" applyAlignment="1">
      <alignment horizontal="center" wrapText="1"/>
      <protection/>
    </xf>
    <xf numFmtId="0" fontId="43" fillId="42" borderId="10" xfId="55" applyFont="1" applyFill="1" applyBorder="1" applyAlignment="1">
      <alignment horizontal="center" vertical="center" wrapText="1"/>
      <protection/>
    </xf>
    <xf numFmtId="2" fontId="43" fillId="42" borderId="10" xfId="55" applyNumberFormat="1" applyFont="1" applyFill="1" applyBorder="1" applyAlignment="1">
      <alignment horizontal="center" vertical="center" wrapText="1"/>
      <protection/>
    </xf>
    <xf numFmtId="0" fontId="43" fillId="42" borderId="11" xfId="55" applyFont="1" applyFill="1" applyBorder="1" applyAlignment="1">
      <alignment horizontal="center" vertical="center" wrapText="1"/>
      <protection/>
    </xf>
    <xf numFmtId="0" fontId="25" fillId="42" borderId="10" xfId="53" applyFont="1" applyFill="1" applyBorder="1" applyAlignment="1">
      <alignment horizontal="center" vertical="center"/>
      <protection/>
    </xf>
    <xf numFmtId="164" fontId="43" fillId="42" borderId="10" xfId="0" applyNumberFormat="1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horizontal="center" vertical="center"/>
    </xf>
    <xf numFmtId="0" fontId="46" fillId="0" borderId="0" xfId="54" applyFont="1">
      <alignment/>
      <protection/>
    </xf>
    <xf numFmtId="0" fontId="20" fillId="0" borderId="0" xfId="54" applyFont="1" applyAlignment="1">
      <alignment horizontal="center" vertical="center"/>
      <protection/>
    </xf>
    <xf numFmtId="167" fontId="47" fillId="0" borderId="0" xfId="44" applyFont="1" applyFill="1" applyBorder="1" applyAlignment="1" applyProtection="1">
      <alignment horizontal="center" vertical="center"/>
      <protection/>
    </xf>
    <xf numFmtId="9" fontId="47" fillId="0" borderId="0" xfId="59" applyFont="1" applyFill="1" applyBorder="1" applyAlignment="1" applyProtection="1">
      <alignment horizontal="center" vertical="center"/>
      <protection/>
    </xf>
    <xf numFmtId="168" fontId="47" fillId="0" borderId="0" xfId="44" applyNumberFormat="1" applyFont="1" applyFill="1" applyBorder="1" applyAlignment="1" applyProtection="1">
      <alignment horizontal="center" vertical="center"/>
      <protection/>
    </xf>
    <xf numFmtId="168" fontId="47" fillId="0" borderId="0" xfId="44" applyNumberFormat="1" applyFont="1" applyFill="1" applyBorder="1" applyAlignment="1" applyProtection="1">
      <alignment/>
      <protection/>
    </xf>
    <xf numFmtId="0" fontId="20" fillId="0" borderId="0" xfId="54" applyFont="1">
      <alignment/>
      <protection/>
    </xf>
    <xf numFmtId="0" fontId="20" fillId="0" borderId="11" xfId="54" applyNumberFormat="1" applyFont="1" applyBorder="1" applyAlignment="1">
      <alignment wrapText="1"/>
      <protection/>
    </xf>
    <xf numFmtId="0" fontId="20" fillId="0" borderId="11" xfId="54" applyNumberFormat="1" applyFont="1" applyBorder="1" applyAlignment="1">
      <alignment horizontal="center" vertical="center" wrapText="1"/>
      <protection/>
    </xf>
    <xf numFmtId="0" fontId="47" fillId="0" borderId="11" xfId="54" applyFont="1" applyBorder="1" applyAlignment="1">
      <alignment horizontal="center" vertical="center" wrapText="1"/>
      <protection/>
    </xf>
    <xf numFmtId="164" fontId="47" fillId="0" borderId="11" xfId="44" applyNumberFormat="1" applyFont="1" applyFill="1" applyBorder="1" applyAlignment="1" applyProtection="1">
      <alignment horizontal="center" vertical="center" wrapText="1"/>
      <protection/>
    </xf>
    <xf numFmtId="9" fontId="47" fillId="0" borderId="11" xfId="59" applyFont="1" applyFill="1" applyBorder="1" applyAlignment="1" applyProtection="1">
      <alignment horizontal="center" vertical="center" wrapText="1"/>
      <protection/>
    </xf>
    <xf numFmtId="164" fontId="47" fillId="0" borderId="11" xfId="44" applyNumberFormat="1" applyFont="1" applyFill="1" applyBorder="1" applyAlignment="1" applyProtection="1">
      <alignment horizontal="center" wrapText="1"/>
      <protection/>
    </xf>
    <xf numFmtId="0" fontId="20" fillId="0" borderId="11" xfId="54" applyFont="1" applyBorder="1" applyAlignment="1">
      <alignment wrapText="1"/>
      <protection/>
    </xf>
    <xf numFmtId="0" fontId="20" fillId="0" borderId="11" xfId="54" applyFont="1" applyBorder="1" applyAlignment="1">
      <alignment horizontal="center" vertical="center" wrapText="1"/>
      <protection/>
    </xf>
    <xf numFmtId="0" fontId="20" fillId="0" borderId="0" xfId="54" applyFont="1" applyAlignment="1">
      <alignment horizontal="right"/>
      <protection/>
    </xf>
    <xf numFmtId="1" fontId="20" fillId="0" borderId="0" xfId="54" applyNumberFormat="1" applyFont="1" applyAlignment="1">
      <alignment horizontal="center" vertical="center"/>
      <protection/>
    </xf>
    <xf numFmtId="0" fontId="48" fillId="0" borderId="0" xfId="54" applyFont="1">
      <alignment/>
      <protection/>
    </xf>
    <xf numFmtId="0" fontId="20" fillId="43" borderId="11" xfId="54" applyFont="1" applyFill="1" applyBorder="1" applyAlignment="1">
      <alignment horizontal="center" wrapText="1"/>
      <protection/>
    </xf>
    <xf numFmtId="0" fontId="20" fillId="39" borderId="11" xfId="54" applyFont="1" applyFill="1" applyBorder="1" applyAlignment="1">
      <alignment wrapText="1"/>
      <protection/>
    </xf>
    <xf numFmtId="0" fontId="20" fillId="0" borderId="0" xfId="54" applyFont="1" applyFill="1">
      <alignment/>
      <protection/>
    </xf>
    <xf numFmtId="0" fontId="20" fillId="0" borderId="0" xfId="54" applyFont="1" applyAlignment="1">
      <alignment horizontal="center"/>
      <protection/>
    </xf>
    <xf numFmtId="166" fontId="20" fillId="43" borderId="11" xfId="54" applyNumberFormat="1" applyFont="1" applyFill="1" applyBorder="1" applyAlignment="1">
      <alignment horizontal="center" vertical="center"/>
      <protection/>
    </xf>
    <xf numFmtId="0" fontId="22" fillId="44" borderId="0" xfId="54" applyFont="1" applyFill="1" applyBorder="1" applyAlignment="1">
      <alignment wrapText="1"/>
      <protection/>
    </xf>
    <xf numFmtId="0" fontId="20" fillId="43" borderId="11" xfId="54" applyFont="1" applyFill="1" applyBorder="1" applyAlignment="1">
      <alignment horizontal="center"/>
      <protection/>
    </xf>
    <xf numFmtId="0" fontId="20" fillId="43" borderId="11" xfId="54" applyFont="1" applyFill="1" applyBorder="1" applyAlignment="1">
      <alignment horizontal="center" vertical="center"/>
      <protection/>
    </xf>
    <xf numFmtId="0" fontId="20" fillId="43" borderId="11" xfId="54" applyFont="1" applyFill="1" applyBorder="1" applyAlignment="1">
      <alignment horizontal="center" vertical="center" wrapText="1"/>
      <protection/>
    </xf>
    <xf numFmtId="167" fontId="47" fillId="43" borderId="11" xfId="44" applyFont="1" applyFill="1" applyBorder="1" applyAlignment="1" applyProtection="1">
      <alignment horizontal="center" vertical="center" wrapText="1"/>
      <protection/>
    </xf>
    <xf numFmtId="9" fontId="47" fillId="43" borderId="11" xfId="59" applyFont="1" applyFill="1" applyBorder="1" applyAlignment="1" applyProtection="1">
      <alignment horizontal="center" vertical="center" wrapText="1"/>
      <protection/>
    </xf>
    <xf numFmtId="168" fontId="47" fillId="43" borderId="11" xfId="44" applyNumberFormat="1" applyFont="1" applyFill="1" applyBorder="1" applyAlignment="1" applyProtection="1">
      <alignment horizontal="center" vertical="center" wrapText="1"/>
      <protection/>
    </xf>
    <xf numFmtId="168" fontId="47" fillId="43" borderId="11" xfId="44" applyNumberFormat="1" applyFont="1" applyFill="1" applyBorder="1" applyAlignment="1" applyProtection="1">
      <alignment horizontal="center" wrapText="1"/>
      <protection/>
    </xf>
    <xf numFmtId="166" fontId="47" fillId="43" borderId="11" xfId="44" applyNumberFormat="1" applyFont="1" applyFill="1" applyBorder="1" applyAlignment="1" applyProtection="1">
      <alignment horizontal="center" vertical="center"/>
      <protection/>
    </xf>
    <xf numFmtId="9" fontId="47" fillId="43" borderId="11" xfId="59" applyFont="1" applyFill="1" applyBorder="1" applyAlignment="1" applyProtection="1">
      <alignment horizontal="center" vertical="center"/>
      <protection/>
    </xf>
    <xf numFmtId="164" fontId="47" fillId="43" borderId="11" xfId="44" applyNumberFormat="1" applyFont="1" applyFill="1" applyBorder="1" applyAlignment="1" applyProtection="1">
      <alignment horizontal="center" vertical="center"/>
      <protection/>
    </xf>
    <xf numFmtId="164" fontId="47" fillId="43" borderId="0" xfId="44" applyNumberFormat="1" applyFont="1" applyFill="1" applyBorder="1" applyAlignment="1" applyProtection="1">
      <alignment horizontal="center"/>
      <protection/>
    </xf>
    <xf numFmtId="166" fontId="47" fillId="43" borderId="11" xfId="59" applyNumberFormat="1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>
      <alignment horizontal="right" vertical="center"/>
      <protection/>
    </xf>
    <xf numFmtId="0" fontId="20" fillId="0" borderId="0" xfId="54" applyFont="1" applyFill="1" applyBorder="1" applyAlignment="1">
      <alignment horizontal="center" vertical="center"/>
      <protection/>
    </xf>
    <xf numFmtId="166" fontId="47" fillId="0" borderId="0" xfId="44" applyNumberFormat="1" applyFont="1" applyFill="1" applyBorder="1" applyAlignment="1" applyProtection="1">
      <alignment horizontal="center" vertical="center"/>
      <protection/>
    </xf>
    <xf numFmtId="166" fontId="47" fillId="0" borderId="0" xfId="59" applyNumberFormat="1" applyFont="1" applyFill="1" applyBorder="1" applyAlignment="1" applyProtection="1">
      <alignment horizontal="center" vertical="center"/>
      <protection/>
    </xf>
    <xf numFmtId="164" fontId="47" fillId="0" borderId="0" xfId="44" applyNumberFormat="1" applyFont="1" applyFill="1" applyBorder="1" applyAlignment="1" applyProtection="1">
      <alignment horizontal="center" vertical="center"/>
      <protection/>
    </xf>
    <xf numFmtId="164" fontId="47" fillId="0" borderId="0" xfId="44" applyNumberFormat="1" applyFont="1" applyFill="1" applyBorder="1" applyAlignment="1" applyProtection="1">
      <alignment horizontal="center"/>
      <protection/>
    </xf>
    <xf numFmtId="0" fontId="24" fillId="38" borderId="0" xfId="54" applyFont="1" applyFill="1" applyBorder="1" applyAlignment="1">
      <alignment horizontal="left" wrapText="1"/>
      <protection/>
    </xf>
    <xf numFmtId="166" fontId="47" fillId="43" borderId="0" xfId="44" applyNumberFormat="1" applyFont="1" applyFill="1" applyBorder="1" applyAlignment="1" applyProtection="1">
      <alignment horizontal="center"/>
      <protection/>
    </xf>
    <xf numFmtId="166" fontId="47" fillId="43" borderId="11" xfId="54" applyNumberFormat="1" applyFont="1" applyFill="1" applyBorder="1" applyAlignment="1" applyProtection="1">
      <alignment horizontal="center" vertical="center"/>
      <protection/>
    </xf>
    <xf numFmtId="166" fontId="47" fillId="43" borderId="0" xfId="54" applyNumberFormat="1" applyFont="1" applyFill="1" applyBorder="1" applyAlignment="1" applyProtection="1">
      <alignment horizontal="center"/>
      <protection/>
    </xf>
    <xf numFmtId="166" fontId="47" fillId="0" borderId="0" xfId="54" applyNumberFormat="1" applyFont="1" applyFill="1" applyBorder="1" applyAlignment="1" applyProtection="1">
      <alignment horizontal="center" vertical="center"/>
      <protection/>
    </xf>
    <xf numFmtId="166" fontId="47" fillId="0" borderId="0" xfId="54" applyNumberFormat="1" applyFont="1" applyFill="1" applyBorder="1" applyAlignment="1" applyProtection="1">
      <alignment horizontal="center"/>
      <protection/>
    </xf>
    <xf numFmtId="166" fontId="20" fillId="43" borderId="0" xfId="54" applyNumberFormat="1" applyFont="1" applyFill="1" applyBorder="1" applyAlignment="1">
      <alignment horizontal="center"/>
      <protection/>
    </xf>
    <xf numFmtId="0" fontId="24" fillId="44" borderId="0" xfId="54" applyFont="1" applyFill="1">
      <alignment/>
      <protection/>
    </xf>
    <xf numFmtId="0" fontId="24" fillId="38" borderId="0" xfId="54" applyFont="1" applyFill="1">
      <alignment/>
      <protection/>
    </xf>
    <xf numFmtId="0" fontId="42" fillId="45" borderId="11" xfId="54" applyFont="1" applyFill="1" applyBorder="1" applyAlignment="1">
      <alignment horizontal="center" vertical="center" wrapText="1"/>
      <protection/>
    </xf>
    <xf numFmtId="0" fontId="42" fillId="45" borderId="11" xfId="54" applyFont="1" applyFill="1" applyBorder="1" applyAlignment="1">
      <alignment horizontal="center" vertical="center"/>
      <protection/>
    </xf>
    <xf numFmtId="166" fontId="42" fillId="46" borderId="11" xfId="54" applyNumberFormat="1" applyFont="1" applyFill="1" applyBorder="1" applyAlignment="1">
      <alignment horizontal="center" vertical="center"/>
      <protection/>
    </xf>
    <xf numFmtId="0" fontId="42" fillId="47" borderId="16" xfId="54" applyFont="1" applyFill="1" applyBorder="1" applyAlignment="1">
      <alignment horizontal="center" vertical="center" wrapText="1"/>
      <protection/>
    </xf>
    <xf numFmtId="0" fontId="42" fillId="47" borderId="18" xfId="54" applyFont="1" applyFill="1" applyBorder="1" applyAlignment="1">
      <alignment horizontal="center" vertical="center" wrapText="1"/>
      <protection/>
    </xf>
    <xf numFmtId="166" fontId="22" fillId="45" borderId="11" xfId="54" applyNumberFormat="1" applyFont="1" applyFill="1" applyBorder="1">
      <alignment/>
      <protection/>
    </xf>
    <xf numFmtId="166" fontId="22" fillId="45" borderId="16" xfId="54" applyNumberFormat="1" applyFont="1" applyFill="1" applyBorder="1">
      <alignment/>
      <protection/>
    </xf>
    <xf numFmtId="166" fontId="22" fillId="45" borderId="18" xfId="54" applyNumberFormat="1" applyFont="1" applyFill="1" applyBorder="1">
      <alignment/>
      <protection/>
    </xf>
    <xf numFmtId="0" fontId="22" fillId="44" borderId="0" xfId="54" applyFont="1" applyFill="1">
      <alignment/>
      <protection/>
    </xf>
    <xf numFmtId="0" fontId="22" fillId="38" borderId="0" xfId="54" applyFont="1" applyFill="1">
      <alignment/>
      <protection/>
    </xf>
    <xf numFmtId="0" fontId="42" fillId="0" borderId="0" xfId="0" applyFont="1" applyAlignment="1">
      <alignment/>
    </xf>
    <xf numFmtId="0" fontId="49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3" fontId="42" fillId="0" borderId="0" xfId="0" applyNumberFormat="1" applyFont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0" fontId="42" fillId="39" borderId="10" xfId="55" applyFont="1" applyFill="1" applyBorder="1" applyAlignment="1">
      <alignment wrapText="1"/>
      <protection/>
    </xf>
    <xf numFmtId="0" fontId="42" fillId="0" borderId="10" xfId="55" applyFont="1" applyBorder="1" applyAlignment="1">
      <alignment horizontal="center" vertical="center" wrapText="1"/>
      <protection/>
    </xf>
    <xf numFmtId="3" fontId="42" fillId="0" borderId="10" xfId="55" applyNumberFormat="1" applyFont="1" applyBorder="1" applyAlignment="1">
      <alignment horizontal="center" vertical="center"/>
      <protection/>
    </xf>
    <xf numFmtId="2" fontId="42" fillId="0" borderId="10" xfId="55" applyNumberFormat="1" applyFont="1" applyBorder="1" applyAlignment="1">
      <alignment horizontal="center" vertical="center"/>
      <protection/>
    </xf>
    <xf numFmtId="0" fontId="42" fillId="0" borderId="11" xfId="0" applyFont="1" applyBorder="1" applyAlignment="1">
      <alignment/>
    </xf>
    <xf numFmtId="0" fontId="42" fillId="40" borderId="10" xfId="55" applyFont="1" applyFill="1" applyBorder="1" applyAlignment="1">
      <alignment wrapText="1"/>
      <protection/>
    </xf>
    <xf numFmtId="0" fontId="42" fillId="0" borderId="11" xfId="55" applyFont="1" applyBorder="1">
      <alignment/>
      <protection/>
    </xf>
    <xf numFmtId="0" fontId="42" fillId="39" borderId="14" xfId="55" applyFont="1" applyFill="1" applyBorder="1" applyAlignment="1">
      <alignment wrapText="1"/>
      <protection/>
    </xf>
    <xf numFmtId="0" fontId="42" fillId="0" borderId="14" xfId="55" applyFont="1" applyBorder="1" applyAlignment="1">
      <alignment horizontal="center" vertical="center" wrapText="1"/>
      <protection/>
    </xf>
    <xf numFmtId="3" fontId="42" fillId="0" borderId="14" xfId="55" applyNumberFormat="1" applyFont="1" applyBorder="1" applyAlignment="1">
      <alignment horizontal="center" vertical="center"/>
      <protection/>
    </xf>
    <xf numFmtId="2" fontId="42" fillId="0" borderId="14" xfId="55" applyNumberFormat="1" applyFont="1" applyBorder="1" applyAlignment="1">
      <alignment horizontal="center" vertical="center"/>
      <protection/>
    </xf>
    <xf numFmtId="0" fontId="42" fillId="0" borderId="15" xfId="55" applyFont="1" applyBorder="1">
      <alignment/>
      <protection/>
    </xf>
    <xf numFmtId="0" fontId="42" fillId="48" borderId="10" xfId="55" applyFont="1" applyFill="1" applyBorder="1" applyAlignment="1">
      <alignment horizontal="center" wrapText="1"/>
      <protection/>
    </xf>
    <xf numFmtId="0" fontId="42" fillId="48" borderId="10" xfId="55" applyFont="1" applyFill="1" applyBorder="1" applyAlignment="1">
      <alignment horizontal="center" vertical="center" wrapText="1"/>
      <protection/>
    </xf>
    <xf numFmtId="3" fontId="42" fillId="48" borderId="10" xfId="55" applyNumberFormat="1" applyFont="1" applyFill="1" applyBorder="1" applyAlignment="1">
      <alignment horizontal="center" vertical="center" wrapText="1"/>
      <protection/>
    </xf>
    <xf numFmtId="2" fontId="42" fillId="48" borderId="10" xfId="55" applyNumberFormat="1" applyFont="1" applyFill="1" applyBorder="1" applyAlignment="1">
      <alignment horizontal="center" vertical="center" wrapText="1"/>
      <protection/>
    </xf>
    <xf numFmtId="0" fontId="42" fillId="48" borderId="11" xfId="55" applyFont="1" applyFill="1" applyBorder="1" applyAlignment="1">
      <alignment wrapText="1"/>
      <protection/>
    </xf>
    <xf numFmtId="0" fontId="42" fillId="48" borderId="10" xfId="55" applyFont="1" applyFill="1" applyBorder="1" applyAlignment="1">
      <alignment horizontal="center"/>
      <protection/>
    </xf>
    <xf numFmtId="0" fontId="42" fillId="48" borderId="14" xfId="55" applyFont="1" applyFill="1" applyBorder="1" applyAlignment="1">
      <alignment horizontal="center"/>
      <protection/>
    </xf>
    <xf numFmtId="0" fontId="42" fillId="49" borderId="11" xfId="0" applyFont="1" applyFill="1" applyBorder="1" applyAlignment="1">
      <alignment/>
    </xf>
    <xf numFmtId="0" fontId="42" fillId="49" borderId="11" xfId="0" applyFont="1" applyFill="1" applyBorder="1" applyAlignment="1">
      <alignment horizontal="center" vertical="center"/>
    </xf>
    <xf numFmtId="3" fontId="42" fillId="49" borderId="11" xfId="0" applyNumberFormat="1" applyFont="1" applyFill="1" applyBorder="1" applyAlignment="1">
      <alignment horizontal="center" vertical="center"/>
    </xf>
    <xf numFmtId="164" fontId="42" fillId="49" borderId="11" xfId="0" applyNumberFormat="1" applyFont="1" applyFill="1" applyBorder="1" applyAlignment="1">
      <alignment horizontal="center" vertical="center"/>
    </xf>
    <xf numFmtId="164" fontId="8" fillId="34" borderId="11" xfId="0" applyNumberFormat="1" applyFont="1" applyFill="1" applyBorder="1" applyAlignment="1">
      <alignment horizontal="center" vertical="center"/>
    </xf>
    <xf numFmtId="0" fontId="42" fillId="0" borderId="0" xfId="54" applyFont="1" applyBorder="1" applyAlignment="1">
      <alignment horizontal="left" vertical="center" wrapText="1"/>
      <protection/>
    </xf>
    <xf numFmtId="0" fontId="42" fillId="38" borderId="0" xfId="54" applyFont="1" applyFill="1" applyBorder="1" applyAlignment="1">
      <alignment horizontal="left" vertical="center" wrapText="1"/>
      <protection/>
    </xf>
    <xf numFmtId="0" fontId="42" fillId="45" borderId="11" xfId="54" applyFont="1" applyFill="1" applyBorder="1" applyAlignment="1">
      <alignment horizontal="right" vertical="center"/>
      <protection/>
    </xf>
    <xf numFmtId="0" fontId="42" fillId="45" borderId="11" xfId="54" applyFont="1" applyFill="1" applyBorder="1" applyAlignment="1">
      <alignment horizontal="right"/>
      <protection/>
    </xf>
    <xf numFmtId="0" fontId="42" fillId="41" borderId="0" xfId="54" applyFont="1" applyFill="1" applyBorder="1" applyAlignment="1">
      <alignment horizontal="left" vertical="center" wrapText="1"/>
      <protection/>
    </xf>
    <xf numFmtId="0" fontId="47" fillId="43" borderId="11" xfId="54" applyFont="1" applyFill="1" applyBorder="1" applyAlignment="1">
      <alignment horizontal="right" vertical="center"/>
      <protection/>
    </xf>
    <xf numFmtId="0" fontId="20" fillId="43" borderId="11" xfId="54" applyFont="1" applyFill="1" applyBorder="1" applyAlignment="1">
      <alignment horizontal="right" vertical="center"/>
      <protection/>
    </xf>
    <xf numFmtId="0" fontId="47" fillId="43" borderId="11" xfId="54" applyFont="1" applyFill="1" applyBorder="1" applyAlignment="1">
      <alignment horizontal="right"/>
      <protection/>
    </xf>
    <xf numFmtId="0" fontId="22" fillId="44" borderId="19" xfId="54" applyFont="1" applyFill="1" applyBorder="1" applyAlignment="1">
      <alignment wrapText="1"/>
      <protection/>
    </xf>
    <xf numFmtId="0" fontId="24" fillId="38" borderId="19" xfId="54" applyFont="1" applyFill="1" applyBorder="1" applyAlignment="1">
      <alignment horizontal="left" wrapText="1"/>
      <protection/>
    </xf>
    <xf numFmtId="0" fontId="45" fillId="42" borderId="10" xfId="0" applyFont="1" applyFill="1" applyBorder="1" applyAlignment="1">
      <alignment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_dializa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dializa" xfId="54"/>
    <cellStyle name="Normalny_dializa przetarg" xfId="55"/>
    <cellStyle name="Obliczenia" xfId="56"/>
    <cellStyle name="Followed Hyperlink" xfId="57"/>
    <cellStyle name="Percent" xfId="58"/>
    <cellStyle name="Procentowy_dializa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74"/>
  <sheetViews>
    <sheetView tabSelected="1" view="pageBreakPreview" zoomScale="75" zoomScaleNormal="80" zoomScaleSheetLayoutView="75" zoomScalePageLayoutView="0" workbookViewId="0" topLeftCell="A7">
      <selection activeCell="D10" sqref="D10"/>
    </sheetView>
  </sheetViews>
  <sheetFormatPr defaultColWidth="9.140625" defaultRowHeight="12.75"/>
  <cols>
    <col min="1" max="1" width="3.8515625" style="12" customWidth="1"/>
    <col min="2" max="2" width="73.7109375" style="3" customWidth="1"/>
    <col min="3" max="3" width="4.8515625" style="28" customWidth="1"/>
    <col min="4" max="4" width="9.7109375" style="58" customWidth="1"/>
    <col min="5" max="6" width="9.7109375" style="32" hidden="1" customWidth="1"/>
    <col min="7" max="7" width="10.00390625" style="30" customWidth="1"/>
    <col min="8" max="8" width="11.140625" style="30" customWidth="1"/>
    <col min="9" max="10" width="16.28125" style="31" customWidth="1"/>
    <col min="11" max="11" width="16.8515625" style="31" customWidth="1"/>
    <col min="12" max="12" width="16.57421875" style="11" customWidth="1"/>
    <col min="13" max="16384" width="9.140625" style="12" customWidth="1"/>
  </cols>
  <sheetData>
    <row r="1" spans="1:6" ht="15">
      <c r="A1" s="9"/>
      <c r="B1" s="10" t="s">
        <v>66</v>
      </c>
      <c r="C1" s="59"/>
      <c r="D1" s="60"/>
      <c r="E1" s="29"/>
      <c r="F1" s="29"/>
    </row>
    <row r="2" spans="2:6" ht="15">
      <c r="B2" s="10" t="s">
        <v>227</v>
      </c>
      <c r="C2" s="59"/>
      <c r="D2" s="60"/>
      <c r="E2" s="29"/>
      <c r="F2" s="29"/>
    </row>
    <row r="3" spans="1:12" s="15" customFormat="1" ht="38.25" customHeight="1">
      <c r="A3" s="13" t="s">
        <v>67</v>
      </c>
      <c r="B3" s="33" t="s">
        <v>68</v>
      </c>
      <c r="C3" s="40" t="s">
        <v>2</v>
      </c>
      <c r="D3" s="41" t="s">
        <v>195</v>
      </c>
      <c r="E3" s="41" t="s">
        <v>193</v>
      </c>
      <c r="F3" s="41" t="s">
        <v>194</v>
      </c>
      <c r="G3" s="14" t="s">
        <v>4</v>
      </c>
      <c r="H3" s="14" t="s">
        <v>5</v>
      </c>
      <c r="I3" s="42" t="s">
        <v>6</v>
      </c>
      <c r="J3" s="42" t="s">
        <v>240</v>
      </c>
      <c r="K3" s="42" t="s">
        <v>7</v>
      </c>
      <c r="L3" s="35" t="s">
        <v>160</v>
      </c>
    </row>
    <row r="4" spans="1:12" ht="40.5" customHeight="1">
      <c r="A4" s="64">
        <v>1</v>
      </c>
      <c r="B4" s="100" t="s">
        <v>137</v>
      </c>
      <c r="C4" s="43" t="s">
        <v>9</v>
      </c>
      <c r="D4" s="44">
        <v>7500</v>
      </c>
      <c r="E4" s="45">
        <v>7300</v>
      </c>
      <c r="F4" s="45">
        <v>0</v>
      </c>
      <c r="G4" s="46"/>
      <c r="H4" s="46"/>
      <c r="I4" s="46"/>
      <c r="J4" s="46"/>
      <c r="K4" s="46"/>
      <c r="L4" s="36"/>
    </row>
    <row r="5" spans="1:12" ht="38.25" customHeight="1">
      <c r="A5" s="65">
        <v>2</v>
      </c>
      <c r="B5" s="100" t="s">
        <v>138</v>
      </c>
      <c r="C5" s="43" t="s">
        <v>9</v>
      </c>
      <c r="D5" s="44">
        <v>4500</v>
      </c>
      <c r="E5" s="45">
        <v>3200</v>
      </c>
      <c r="F5" s="45">
        <v>0</v>
      </c>
      <c r="G5" s="46"/>
      <c r="H5" s="46"/>
      <c r="I5" s="46"/>
      <c r="J5" s="46"/>
      <c r="K5" s="46"/>
      <c r="L5" s="36"/>
    </row>
    <row r="6" spans="1:12" ht="87" customHeight="1">
      <c r="A6" s="64">
        <v>3</v>
      </c>
      <c r="B6" s="100" t="s">
        <v>221</v>
      </c>
      <c r="C6" s="43" t="s">
        <v>9</v>
      </c>
      <c r="D6" s="44">
        <v>2600</v>
      </c>
      <c r="E6" s="45">
        <v>3150</v>
      </c>
      <c r="F6" s="45">
        <v>0</v>
      </c>
      <c r="G6" s="46"/>
      <c r="H6" s="46"/>
      <c r="I6" s="46"/>
      <c r="J6" s="46"/>
      <c r="K6" s="46"/>
      <c r="L6" s="36"/>
    </row>
    <row r="7" spans="1:12" ht="28.5">
      <c r="A7" s="65">
        <v>4</v>
      </c>
      <c r="B7" s="100" t="s">
        <v>182</v>
      </c>
      <c r="C7" s="43" t="s">
        <v>9</v>
      </c>
      <c r="D7" s="44">
        <v>3000</v>
      </c>
      <c r="E7" s="45">
        <v>1000</v>
      </c>
      <c r="F7" s="45">
        <v>0</v>
      </c>
      <c r="G7" s="46"/>
      <c r="H7" s="46"/>
      <c r="I7" s="46"/>
      <c r="J7" s="46"/>
      <c r="K7" s="46"/>
      <c r="L7" s="36"/>
    </row>
    <row r="8" spans="1:12" ht="32.25" customHeight="1">
      <c r="A8" s="64">
        <v>5</v>
      </c>
      <c r="B8" s="100" t="s">
        <v>183</v>
      </c>
      <c r="C8" s="43" t="s">
        <v>9</v>
      </c>
      <c r="D8" s="44">
        <v>3500</v>
      </c>
      <c r="E8" s="45">
        <v>2600</v>
      </c>
      <c r="F8" s="45">
        <v>0</v>
      </c>
      <c r="G8" s="46"/>
      <c r="H8" s="46"/>
      <c r="I8" s="46"/>
      <c r="J8" s="46"/>
      <c r="K8" s="46"/>
      <c r="L8" s="36"/>
    </row>
    <row r="9" spans="1:12" ht="45.75" customHeight="1">
      <c r="A9" s="65">
        <v>6</v>
      </c>
      <c r="B9" s="100" t="s">
        <v>184</v>
      </c>
      <c r="C9" s="43" t="s">
        <v>9</v>
      </c>
      <c r="D9" s="44">
        <v>5000</v>
      </c>
      <c r="E9" s="45">
        <v>3750</v>
      </c>
      <c r="F9" s="45">
        <v>2400</v>
      </c>
      <c r="G9" s="46"/>
      <c r="H9" s="46"/>
      <c r="I9" s="46"/>
      <c r="J9" s="46"/>
      <c r="K9" s="46"/>
      <c r="L9" s="36"/>
    </row>
    <row r="10" spans="1:12" ht="113.25" customHeight="1">
      <c r="A10" s="64">
        <v>7</v>
      </c>
      <c r="B10" s="100" t="s">
        <v>238</v>
      </c>
      <c r="C10" s="43" t="s">
        <v>9</v>
      </c>
      <c r="D10" s="44">
        <v>1500</v>
      </c>
      <c r="E10" s="45">
        <v>3750</v>
      </c>
      <c r="F10" s="45">
        <v>2400</v>
      </c>
      <c r="G10" s="46"/>
      <c r="H10" s="46"/>
      <c r="I10" s="46"/>
      <c r="J10" s="46"/>
      <c r="K10" s="46"/>
      <c r="L10" s="36"/>
    </row>
    <row r="11" spans="1:12" ht="30.75" customHeight="1">
      <c r="A11" s="65">
        <v>8</v>
      </c>
      <c r="B11" s="55" t="s">
        <v>139</v>
      </c>
      <c r="C11" s="43" t="s">
        <v>9</v>
      </c>
      <c r="D11" s="44">
        <v>200</v>
      </c>
      <c r="E11" s="45">
        <v>200</v>
      </c>
      <c r="F11" s="45">
        <v>70</v>
      </c>
      <c r="G11" s="46"/>
      <c r="H11" s="46"/>
      <c r="I11" s="46"/>
      <c r="J11" s="46"/>
      <c r="K11" s="46"/>
      <c r="L11" s="36"/>
    </row>
    <row r="12" spans="1:12" ht="28.5" customHeight="1">
      <c r="A12" s="64">
        <v>9</v>
      </c>
      <c r="B12" s="55" t="s">
        <v>140</v>
      </c>
      <c r="C12" s="43" t="s">
        <v>9</v>
      </c>
      <c r="D12" s="44">
        <v>200</v>
      </c>
      <c r="E12" s="45">
        <v>150</v>
      </c>
      <c r="F12" s="45">
        <v>0</v>
      </c>
      <c r="G12" s="46"/>
      <c r="H12" s="46"/>
      <c r="I12" s="46"/>
      <c r="J12" s="46"/>
      <c r="K12" s="46"/>
      <c r="L12" s="36"/>
    </row>
    <row r="13" spans="1:12" ht="31.5" customHeight="1">
      <c r="A13" s="65">
        <v>10</v>
      </c>
      <c r="B13" s="100" t="s">
        <v>40</v>
      </c>
      <c r="C13" s="43" t="s">
        <v>9</v>
      </c>
      <c r="D13" s="44">
        <v>18000</v>
      </c>
      <c r="E13" s="45">
        <v>12000</v>
      </c>
      <c r="F13" s="45">
        <v>3600</v>
      </c>
      <c r="G13" s="46"/>
      <c r="H13" s="46"/>
      <c r="I13" s="46"/>
      <c r="J13" s="46"/>
      <c r="K13" s="46"/>
      <c r="L13" s="36"/>
    </row>
    <row r="14" spans="1:12" ht="29.25" customHeight="1">
      <c r="A14" s="64">
        <v>11</v>
      </c>
      <c r="B14" s="100" t="s">
        <v>185</v>
      </c>
      <c r="C14" s="43" t="s">
        <v>9</v>
      </c>
      <c r="D14" s="44">
        <v>18000</v>
      </c>
      <c r="E14" s="45">
        <v>12000</v>
      </c>
      <c r="F14" s="45">
        <v>3600</v>
      </c>
      <c r="G14" s="46"/>
      <c r="H14" s="46"/>
      <c r="I14" s="46"/>
      <c r="J14" s="46"/>
      <c r="K14" s="46"/>
      <c r="L14" s="36"/>
    </row>
    <row r="15" spans="1:12" ht="27.75" customHeight="1">
      <c r="A15" s="65">
        <v>12</v>
      </c>
      <c r="B15" s="100" t="s">
        <v>41</v>
      </c>
      <c r="C15" s="43" t="s">
        <v>9</v>
      </c>
      <c r="D15" s="44">
        <v>5200</v>
      </c>
      <c r="E15" s="45">
        <v>5000</v>
      </c>
      <c r="F15" s="45">
        <v>500</v>
      </c>
      <c r="G15" s="46"/>
      <c r="H15" s="46"/>
      <c r="I15" s="46"/>
      <c r="J15" s="46"/>
      <c r="K15" s="46"/>
      <c r="L15" s="36"/>
    </row>
    <row r="16" spans="1:12" ht="57">
      <c r="A16" s="64">
        <v>13</v>
      </c>
      <c r="B16" s="55" t="s">
        <v>141</v>
      </c>
      <c r="C16" s="43" t="s">
        <v>9</v>
      </c>
      <c r="D16" s="44">
        <v>8500</v>
      </c>
      <c r="E16" s="45">
        <v>4500</v>
      </c>
      <c r="F16" s="45">
        <v>3000</v>
      </c>
      <c r="G16" s="46"/>
      <c r="H16" s="46"/>
      <c r="I16" s="46"/>
      <c r="J16" s="46"/>
      <c r="K16" s="46"/>
      <c r="L16" s="36"/>
    </row>
    <row r="17" spans="1:12" ht="57">
      <c r="A17" s="65">
        <v>14</v>
      </c>
      <c r="B17" s="55" t="s">
        <v>142</v>
      </c>
      <c r="C17" s="43" t="s">
        <v>9</v>
      </c>
      <c r="D17" s="44">
        <v>2000</v>
      </c>
      <c r="E17" s="45">
        <v>2500</v>
      </c>
      <c r="F17" s="45">
        <v>400</v>
      </c>
      <c r="G17" s="46"/>
      <c r="H17" s="46"/>
      <c r="I17" s="46"/>
      <c r="J17" s="46"/>
      <c r="K17" s="46"/>
      <c r="L17" s="36"/>
    </row>
    <row r="18" spans="1:12" ht="42.75" customHeight="1">
      <c r="A18" s="64">
        <v>15</v>
      </c>
      <c r="B18" s="55" t="s">
        <v>42</v>
      </c>
      <c r="C18" s="43" t="s">
        <v>9</v>
      </c>
      <c r="D18" s="44">
        <v>12500</v>
      </c>
      <c r="E18" s="45">
        <v>9000</v>
      </c>
      <c r="F18" s="45">
        <v>4000</v>
      </c>
      <c r="G18" s="46"/>
      <c r="H18" s="46"/>
      <c r="I18" s="46"/>
      <c r="J18" s="46"/>
      <c r="K18" s="46"/>
      <c r="L18" s="36"/>
    </row>
    <row r="19" spans="1:12" ht="41.25" customHeight="1">
      <c r="A19" s="65">
        <v>16</v>
      </c>
      <c r="B19" s="55" t="s">
        <v>43</v>
      </c>
      <c r="C19" s="43" t="s">
        <v>9</v>
      </c>
      <c r="D19" s="44">
        <v>4200</v>
      </c>
      <c r="E19" s="45">
        <v>5000</v>
      </c>
      <c r="F19" s="45">
        <v>400</v>
      </c>
      <c r="G19" s="46"/>
      <c r="H19" s="46"/>
      <c r="I19" s="46"/>
      <c r="J19" s="46"/>
      <c r="K19" s="46"/>
      <c r="L19" s="36"/>
    </row>
    <row r="20" spans="1:12" ht="195.75" customHeight="1">
      <c r="A20" s="64">
        <v>17</v>
      </c>
      <c r="B20" s="100" t="s">
        <v>143</v>
      </c>
      <c r="C20" s="43" t="s">
        <v>9</v>
      </c>
      <c r="D20" s="44">
        <v>150</v>
      </c>
      <c r="E20" s="45">
        <v>80</v>
      </c>
      <c r="F20" s="45">
        <v>0</v>
      </c>
      <c r="G20" s="46"/>
      <c r="H20" s="46"/>
      <c r="I20" s="46"/>
      <c r="J20" s="46"/>
      <c r="K20" s="46"/>
      <c r="L20" s="37"/>
    </row>
    <row r="21" spans="1:12" ht="103.5" customHeight="1">
      <c r="A21" s="65">
        <v>18</v>
      </c>
      <c r="B21" s="100" t="s">
        <v>144</v>
      </c>
      <c r="C21" s="43" t="s">
        <v>9</v>
      </c>
      <c r="D21" s="44">
        <v>80</v>
      </c>
      <c r="E21" s="45">
        <v>60</v>
      </c>
      <c r="F21" s="45">
        <v>0</v>
      </c>
      <c r="G21" s="46"/>
      <c r="H21" s="46"/>
      <c r="I21" s="46"/>
      <c r="J21" s="46"/>
      <c r="K21" s="46"/>
      <c r="L21" s="37"/>
    </row>
    <row r="22" spans="1:12" ht="85.5">
      <c r="A22" s="64">
        <v>19</v>
      </c>
      <c r="B22" s="100" t="s">
        <v>145</v>
      </c>
      <c r="C22" s="47" t="s">
        <v>9</v>
      </c>
      <c r="D22" s="44">
        <f aca="true" t="shared" si="0" ref="D22:D38">E22+F22</f>
        <v>5</v>
      </c>
      <c r="E22" s="48">
        <v>5</v>
      </c>
      <c r="F22" s="48">
        <v>0</v>
      </c>
      <c r="G22" s="49"/>
      <c r="H22" s="46"/>
      <c r="I22" s="46"/>
      <c r="J22" s="46"/>
      <c r="K22" s="46"/>
      <c r="L22" s="36"/>
    </row>
    <row r="23" spans="1:12" ht="72" customHeight="1">
      <c r="A23" s="65">
        <v>20</v>
      </c>
      <c r="B23" s="55" t="s">
        <v>222</v>
      </c>
      <c r="C23" s="47" t="s">
        <v>9</v>
      </c>
      <c r="D23" s="44">
        <v>80</v>
      </c>
      <c r="E23" s="48">
        <v>45</v>
      </c>
      <c r="F23" s="48">
        <v>0</v>
      </c>
      <c r="G23" s="49"/>
      <c r="H23" s="46"/>
      <c r="I23" s="46"/>
      <c r="J23" s="46"/>
      <c r="K23" s="46"/>
      <c r="L23" s="36"/>
    </row>
    <row r="24" spans="1:12" ht="82.5" customHeight="1">
      <c r="A24" s="64">
        <v>21</v>
      </c>
      <c r="B24" s="55" t="s">
        <v>224</v>
      </c>
      <c r="C24" s="47" t="s">
        <v>9</v>
      </c>
      <c r="D24" s="44">
        <v>10</v>
      </c>
      <c r="E24" s="48">
        <v>10</v>
      </c>
      <c r="F24" s="48">
        <v>0</v>
      </c>
      <c r="G24" s="49"/>
      <c r="H24" s="46"/>
      <c r="I24" s="46"/>
      <c r="J24" s="46"/>
      <c r="K24" s="46"/>
      <c r="L24" s="36"/>
    </row>
    <row r="25" spans="1:12" ht="78.75" customHeight="1">
      <c r="A25" s="65">
        <v>22</v>
      </c>
      <c r="B25" s="55" t="s">
        <v>223</v>
      </c>
      <c r="C25" s="47" t="s">
        <v>9</v>
      </c>
      <c r="D25" s="44">
        <v>40</v>
      </c>
      <c r="E25" s="48">
        <v>20</v>
      </c>
      <c r="F25" s="48">
        <v>0</v>
      </c>
      <c r="G25" s="49"/>
      <c r="H25" s="46"/>
      <c r="I25" s="46"/>
      <c r="J25" s="46"/>
      <c r="K25" s="46"/>
      <c r="L25" s="36"/>
    </row>
    <row r="26" spans="1:12" s="27" customFormat="1" ht="57">
      <c r="A26" s="64">
        <v>23</v>
      </c>
      <c r="B26" s="55" t="s">
        <v>147</v>
      </c>
      <c r="C26" s="43" t="s">
        <v>9</v>
      </c>
      <c r="D26" s="44">
        <v>20</v>
      </c>
      <c r="E26" s="45">
        <v>10</v>
      </c>
      <c r="F26" s="45">
        <v>0</v>
      </c>
      <c r="G26" s="46"/>
      <c r="H26" s="46"/>
      <c r="I26" s="46"/>
      <c r="J26" s="46"/>
      <c r="K26" s="46"/>
      <c r="L26" s="38"/>
    </row>
    <row r="27" spans="1:12" ht="57">
      <c r="A27" s="65">
        <v>24</v>
      </c>
      <c r="B27" s="55" t="s">
        <v>146</v>
      </c>
      <c r="C27" s="43" t="s">
        <v>9</v>
      </c>
      <c r="D27" s="44">
        <f t="shared" si="0"/>
        <v>5</v>
      </c>
      <c r="E27" s="45">
        <v>5</v>
      </c>
      <c r="F27" s="45">
        <v>0</v>
      </c>
      <c r="G27" s="46"/>
      <c r="H27" s="46"/>
      <c r="I27" s="46"/>
      <c r="J27" s="46"/>
      <c r="K27" s="46"/>
      <c r="L27" s="38"/>
    </row>
    <row r="28" spans="1:12" ht="28.5">
      <c r="A28" s="64">
        <v>25</v>
      </c>
      <c r="B28" s="55" t="s">
        <v>148</v>
      </c>
      <c r="C28" s="43" t="s">
        <v>9</v>
      </c>
      <c r="D28" s="44">
        <f t="shared" si="0"/>
        <v>2</v>
      </c>
      <c r="E28" s="45">
        <v>2</v>
      </c>
      <c r="F28" s="45">
        <v>0</v>
      </c>
      <c r="G28" s="46"/>
      <c r="H28" s="46"/>
      <c r="I28" s="46"/>
      <c r="J28" s="46"/>
      <c r="K28" s="46"/>
      <c r="L28" s="38"/>
    </row>
    <row r="29" spans="1:12" ht="29.25" customHeight="1">
      <c r="A29" s="65">
        <v>26</v>
      </c>
      <c r="B29" s="55" t="s">
        <v>149</v>
      </c>
      <c r="C29" s="43" t="s">
        <v>9</v>
      </c>
      <c r="D29" s="44">
        <f t="shared" si="0"/>
        <v>20</v>
      </c>
      <c r="E29" s="45">
        <v>20</v>
      </c>
      <c r="F29" s="45">
        <v>0</v>
      </c>
      <c r="G29" s="46"/>
      <c r="H29" s="46"/>
      <c r="I29" s="46"/>
      <c r="J29" s="46"/>
      <c r="K29" s="46"/>
      <c r="L29" s="38"/>
    </row>
    <row r="30" spans="1:12" ht="24" customHeight="1">
      <c r="A30" s="64">
        <v>27</v>
      </c>
      <c r="B30" s="100" t="s">
        <v>150</v>
      </c>
      <c r="C30" s="43" t="s">
        <v>9</v>
      </c>
      <c r="D30" s="44">
        <v>70</v>
      </c>
      <c r="E30" s="45">
        <v>45</v>
      </c>
      <c r="F30" s="45">
        <v>0</v>
      </c>
      <c r="G30" s="46"/>
      <c r="H30" s="46"/>
      <c r="I30" s="46"/>
      <c r="J30" s="46"/>
      <c r="K30" s="46"/>
      <c r="L30" s="38"/>
    </row>
    <row r="31" spans="1:12" ht="25.5" customHeight="1">
      <c r="A31" s="65">
        <v>28</v>
      </c>
      <c r="B31" s="100" t="s">
        <v>151</v>
      </c>
      <c r="C31" s="43" t="s">
        <v>9</v>
      </c>
      <c r="D31" s="44">
        <f t="shared" si="0"/>
        <v>45</v>
      </c>
      <c r="E31" s="45">
        <v>45</v>
      </c>
      <c r="F31" s="45">
        <v>0</v>
      </c>
      <c r="G31" s="46"/>
      <c r="H31" s="46"/>
      <c r="I31" s="46"/>
      <c r="J31" s="46"/>
      <c r="K31" s="46"/>
      <c r="L31" s="38"/>
    </row>
    <row r="32" spans="1:12" ht="27" customHeight="1">
      <c r="A32" s="64">
        <v>29</v>
      </c>
      <c r="B32" s="100" t="s">
        <v>152</v>
      </c>
      <c r="C32" s="43" t="s">
        <v>9</v>
      </c>
      <c r="D32" s="44">
        <f t="shared" si="0"/>
        <v>20</v>
      </c>
      <c r="E32" s="45">
        <v>20</v>
      </c>
      <c r="F32" s="45">
        <v>0</v>
      </c>
      <c r="G32" s="46"/>
      <c r="H32" s="46"/>
      <c r="I32" s="46"/>
      <c r="J32" s="46"/>
      <c r="K32" s="46"/>
      <c r="L32" s="38"/>
    </row>
    <row r="33" spans="1:12" ht="26.25" customHeight="1">
      <c r="A33" s="65">
        <v>30</v>
      </c>
      <c r="B33" s="100" t="s">
        <v>153</v>
      </c>
      <c r="C33" s="43" t="s">
        <v>9</v>
      </c>
      <c r="D33" s="44">
        <f t="shared" si="0"/>
        <v>20</v>
      </c>
      <c r="E33" s="45">
        <v>20</v>
      </c>
      <c r="F33" s="45">
        <v>0</v>
      </c>
      <c r="G33" s="46"/>
      <c r="H33" s="46"/>
      <c r="I33" s="46"/>
      <c r="J33" s="46"/>
      <c r="K33" s="46"/>
      <c r="L33" s="38"/>
    </row>
    <row r="34" spans="1:12" ht="23.25" customHeight="1">
      <c r="A34" s="64">
        <v>31</v>
      </c>
      <c r="B34" s="100" t="s">
        <v>154</v>
      </c>
      <c r="C34" s="43" t="s">
        <v>9</v>
      </c>
      <c r="D34" s="44">
        <f t="shared" si="0"/>
        <v>20</v>
      </c>
      <c r="E34" s="45">
        <v>20</v>
      </c>
      <c r="F34" s="45">
        <v>0</v>
      </c>
      <c r="G34" s="46"/>
      <c r="H34" s="46"/>
      <c r="I34" s="46"/>
      <c r="J34" s="46"/>
      <c r="K34" s="46"/>
      <c r="L34" s="38"/>
    </row>
    <row r="35" spans="1:12" s="26" customFormat="1" ht="26.25" customHeight="1">
      <c r="A35" s="65">
        <v>32</v>
      </c>
      <c r="B35" s="100" t="s">
        <v>155</v>
      </c>
      <c r="C35" s="50" t="s">
        <v>9</v>
      </c>
      <c r="D35" s="51">
        <v>1100</v>
      </c>
      <c r="E35" s="52">
        <v>900</v>
      </c>
      <c r="F35" s="52">
        <v>100</v>
      </c>
      <c r="G35" s="53"/>
      <c r="H35" s="46"/>
      <c r="I35" s="46"/>
      <c r="J35" s="46"/>
      <c r="K35" s="46"/>
      <c r="L35" s="39"/>
    </row>
    <row r="36" spans="1:12" ht="37.5" customHeight="1">
      <c r="A36" s="64">
        <v>33</v>
      </c>
      <c r="B36" s="100" t="s">
        <v>156</v>
      </c>
      <c r="C36" s="43" t="s">
        <v>9</v>
      </c>
      <c r="D36" s="44">
        <f t="shared" si="0"/>
        <v>3</v>
      </c>
      <c r="E36" s="45">
        <v>3</v>
      </c>
      <c r="F36" s="45">
        <v>0</v>
      </c>
      <c r="G36" s="46"/>
      <c r="H36" s="46"/>
      <c r="I36" s="46"/>
      <c r="J36" s="46"/>
      <c r="K36" s="46"/>
      <c r="L36" s="38"/>
    </row>
    <row r="37" spans="1:12" ht="55.5" customHeight="1">
      <c r="A37" s="65">
        <v>34</v>
      </c>
      <c r="B37" s="100" t="s">
        <v>157</v>
      </c>
      <c r="C37" s="43" t="s">
        <v>9</v>
      </c>
      <c r="D37" s="44">
        <f t="shared" si="0"/>
        <v>1</v>
      </c>
      <c r="E37" s="45">
        <v>1</v>
      </c>
      <c r="F37" s="45">
        <v>0</v>
      </c>
      <c r="G37" s="46"/>
      <c r="H37" s="46"/>
      <c r="I37" s="46"/>
      <c r="J37" s="46"/>
      <c r="K37" s="46"/>
      <c r="L37" s="38"/>
    </row>
    <row r="38" spans="1:12" ht="49.5" customHeight="1">
      <c r="A38" s="64">
        <v>35</v>
      </c>
      <c r="B38" s="100" t="s">
        <v>158</v>
      </c>
      <c r="C38" s="43" t="s">
        <v>9</v>
      </c>
      <c r="D38" s="44">
        <f t="shared" si="0"/>
        <v>1</v>
      </c>
      <c r="E38" s="45">
        <v>1</v>
      </c>
      <c r="F38" s="45">
        <v>0</v>
      </c>
      <c r="G38" s="46"/>
      <c r="H38" s="46"/>
      <c r="I38" s="46"/>
      <c r="J38" s="46"/>
      <c r="K38" s="46"/>
      <c r="L38" s="38"/>
    </row>
    <row r="39" spans="1:12" ht="41.25" customHeight="1">
      <c r="A39" s="65">
        <v>36</v>
      </c>
      <c r="B39" s="100" t="s">
        <v>239</v>
      </c>
      <c r="C39" s="43" t="s">
        <v>9</v>
      </c>
      <c r="D39" s="44">
        <v>2200</v>
      </c>
      <c r="E39" s="45">
        <v>2000</v>
      </c>
      <c r="F39" s="45">
        <v>100</v>
      </c>
      <c r="G39" s="46"/>
      <c r="H39" s="46"/>
      <c r="I39" s="46"/>
      <c r="J39" s="46"/>
      <c r="K39" s="46"/>
      <c r="L39" s="38"/>
    </row>
    <row r="40" spans="1:12" ht="38.25" customHeight="1">
      <c r="A40" s="64">
        <v>37</v>
      </c>
      <c r="B40" s="100" t="s">
        <v>235</v>
      </c>
      <c r="C40" s="43" t="s">
        <v>9</v>
      </c>
      <c r="D40" s="44">
        <v>100</v>
      </c>
      <c r="E40" s="45">
        <v>2000</v>
      </c>
      <c r="F40" s="45">
        <v>100</v>
      </c>
      <c r="G40" s="46"/>
      <c r="H40" s="46"/>
      <c r="I40" s="46"/>
      <c r="J40" s="46"/>
      <c r="K40" s="46"/>
      <c r="L40" s="38"/>
    </row>
    <row r="41" spans="1:12" ht="20.25" customHeight="1">
      <c r="A41" s="16"/>
      <c r="B41" s="34" t="s">
        <v>44</v>
      </c>
      <c r="C41" s="238"/>
      <c r="D41" s="238"/>
      <c r="E41" s="238"/>
      <c r="F41" s="238"/>
      <c r="G41" s="238"/>
      <c r="H41" s="238"/>
      <c r="I41" s="54">
        <f>SUM(I4:I40)</f>
        <v>0</v>
      </c>
      <c r="J41" s="54"/>
      <c r="K41" s="54">
        <f>SUM(K4:K40)</f>
        <v>0</v>
      </c>
      <c r="L41" s="101"/>
    </row>
    <row r="43" spans="2:12" s="9" customFormat="1" ht="15">
      <c r="B43" s="17" t="s">
        <v>45</v>
      </c>
      <c r="C43" s="56"/>
      <c r="D43" s="58"/>
      <c r="E43" s="57"/>
      <c r="F43" s="57"/>
      <c r="G43" s="61"/>
      <c r="H43" s="61"/>
      <c r="I43" s="62"/>
      <c r="J43" s="62"/>
      <c r="K43" s="62"/>
      <c r="L43" s="63"/>
    </row>
    <row r="44" spans="2:12" s="9" customFormat="1" ht="15">
      <c r="B44" s="18" t="s">
        <v>196</v>
      </c>
      <c r="C44" s="56"/>
      <c r="D44" s="58"/>
      <c r="E44" s="57"/>
      <c r="F44" s="57"/>
      <c r="G44" s="61"/>
      <c r="H44" s="61"/>
      <c r="I44" s="62"/>
      <c r="J44" s="62"/>
      <c r="K44" s="62"/>
      <c r="L44" s="63"/>
    </row>
    <row r="45" spans="2:12" s="9" customFormat="1" ht="14.25">
      <c r="B45" s="19" t="s">
        <v>46</v>
      </c>
      <c r="C45" s="56"/>
      <c r="D45" s="58"/>
      <c r="E45" s="57"/>
      <c r="F45" s="57"/>
      <c r="G45" s="61"/>
      <c r="H45" s="61"/>
      <c r="I45" s="62"/>
      <c r="J45" s="62"/>
      <c r="K45" s="62"/>
      <c r="L45" s="63"/>
    </row>
    <row r="46" spans="2:12" s="9" customFormat="1" ht="14.25">
      <c r="B46" s="19" t="s">
        <v>47</v>
      </c>
      <c r="C46" s="56"/>
      <c r="D46" s="58"/>
      <c r="E46" s="57"/>
      <c r="F46" s="57"/>
      <c r="G46" s="61"/>
      <c r="H46" s="61"/>
      <c r="I46" s="62"/>
      <c r="J46" s="62"/>
      <c r="K46" s="62"/>
      <c r="L46" s="63"/>
    </row>
    <row r="47" spans="2:12" s="9" customFormat="1" ht="14.25">
      <c r="B47" s="19" t="s">
        <v>48</v>
      </c>
      <c r="C47" s="56"/>
      <c r="D47" s="58"/>
      <c r="E47" s="57"/>
      <c r="F47" s="57"/>
      <c r="G47" s="61"/>
      <c r="H47" s="61"/>
      <c r="I47" s="62"/>
      <c r="J47" s="62"/>
      <c r="K47" s="62"/>
      <c r="L47" s="63"/>
    </row>
    <row r="48" spans="2:12" s="9" customFormat="1" ht="14.25">
      <c r="B48" s="19" t="s">
        <v>49</v>
      </c>
      <c r="C48" s="56"/>
      <c r="D48" s="58"/>
      <c r="E48" s="57"/>
      <c r="F48" s="57"/>
      <c r="G48" s="61"/>
      <c r="H48" s="61"/>
      <c r="I48" s="62"/>
      <c r="J48" s="62"/>
      <c r="K48" s="62"/>
      <c r="L48" s="63"/>
    </row>
    <row r="49" spans="2:12" s="9" customFormat="1" ht="28.5">
      <c r="B49" s="19" t="s">
        <v>50</v>
      </c>
      <c r="C49" s="56"/>
      <c r="D49" s="58"/>
      <c r="E49" s="57"/>
      <c r="F49" s="57"/>
      <c r="G49" s="61"/>
      <c r="H49" s="61"/>
      <c r="I49" s="62"/>
      <c r="J49" s="62"/>
      <c r="K49" s="62"/>
      <c r="L49" s="63"/>
    </row>
    <row r="50" spans="2:12" s="9" customFormat="1" ht="14.25">
      <c r="B50" s="19" t="s">
        <v>51</v>
      </c>
      <c r="C50" s="56"/>
      <c r="D50" s="58"/>
      <c r="E50" s="57"/>
      <c r="F50" s="57"/>
      <c r="G50" s="61"/>
      <c r="H50" s="61"/>
      <c r="I50" s="62"/>
      <c r="J50" s="62"/>
      <c r="K50" s="62"/>
      <c r="L50" s="63"/>
    </row>
    <row r="51" spans="2:12" s="9" customFormat="1" ht="28.5">
      <c r="B51" s="19" t="s">
        <v>52</v>
      </c>
      <c r="C51" s="56"/>
      <c r="D51" s="58"/>
      <c r="E51" s="57"/>
      <c r="F51" s="57"/>
      <c r="G51" s="61"/>
      <c r="H51" s="61"/>
      <c r="I51" s="62"/>
      <c r="J51" s="62"/>
      <c r="K51" s="62"/>
      <c r="L51" s="63"/>
    </row>
    <row r="52" spans="2:12" s="9" customFormat="1" ht="28.5">
      <c r="B52" s="19" t="s">
        <v>53</v>
      </c>
      <c r="C52" s="56"/>
      <c r="D52" s="58"/>
      <c r="E52" s="57"/>
      <c r="F52" s="57"/>
      <c r="G52" s="61"/>
      <c r="H52" s="61"/>
      <c r="I52" s="62"/>
      <c r="J52" s="62"/>
      <c r="K52" s="62"/>
      <c r="L52" s="63"/>
    </row>
    <row r="53" spans="2:12" s="9" customFormat="1" ht="14.25">
      <c r="B53" s="19" t="s">
        <v>54</v>
      </c>
      <c r="C53" s="56"/>
      <c r="D53" s="58"/>
      <c r="E53" s="57"/>
      <c r="F53" s="57"/>
      <c r="G53" s="61"/>
      <c r="H53" s="61"/>
      <c r="I53" s="62"/>
      <c r="J53" s="62"/>
      <c r="K53" s="62"/>
      <c r="L53" s="63"/>
    </row>
    <row r="54" spans="2:12" s="9" customFormat="1" ht="14.25">
      <c r="B54" s="19" t="s">
        <v>55</v>
      </c>
      <c r="C54" s="56"/>
      <c r="D54" s="58"/>
      <c r="E54" s="57"/>
      <c r="F54" s="57"/>
      <c r="G54" s="61"/>
      <c r="H54" s="61"/>
      <c r="I54" s="62"/>
      <c r="J54" s="62"/>
      <c r="K54" s="62"/>
      <c r="L54" s="63"/>
    </row>
    <row r="55" spans="2:12" s="9" customFormat="1" ht="14.25">
      <c r="B55" s="19" t="s">
        <v>56</v>
      </c>
      <c r="C55" s="56"/>
      <c r="D55" s="58"/>
      <c r="E55" s="57"/>
      <c r="F55" s="57"/>
      <c r="G55" s="61"/>
      <c r="H55" s="61"/>
      <c r="I55" s="62"/>
      <c r="J55" s="62"/>
      <c r="K55" s="62"/>
      <c r="L55" s="63"/>
    </row>
    <row r="56" spans="2:12" s="9" customFormat="1" ht="14.25">
      <c r="B56" s="19" t="s">
        <v>57</v>
      </c>
      <c r="C56" s="56"/>
      <c r="D56" s="58"/>
      <c r="E56" s="57"/>
      <c r="F56" s="57"/>
      <c r="G56" s="61"/>
      <c r="H56" s="61"/>
      <c r="I56" s="62"/>
      <c r="J56" s="62"/>
      <c r="K56" s="62"/>
      <c r="L56" s="63"/>
    </row>
    <row r="57" spans="2:12" s="9" customFormat="1" ht="14.25">
      <c r="B57" s="19" t="s">
        <v>58</v>
      </c>
      <c r="C57" s="56"/>
      <c r="D57" s="58"/>
      <c r="E57" s="57"/>
      <c r="F57" s="57"/>
      <c r="G57" s="61"/>
      <c r="H57" s="61"/>
      <c r="I57" s="62"/>
      <c r="J57" s="62"/>
      <c r="K57" s="62"/>
      <c r="L57" s="63"/>
    </row>
    <row r="58" spans="2:12" s="9" customFormat="1" ht="14.25">
      <c r="B58" s="3"/>
      <c r="C58" s="56"/>
      <c r="D58" s="58"/>
      <c r="E58" s="57"/>
      <c r="F58" s="57"/>
      <c r="G58" s="61"/>
      <c r="H58" s="61"/>
      <c r="I58" s="62"/>
      <c r="J58" s="62"/>
      <c r="K58" s="62"/>
      <c r="L58" s="63"/>
    </row>
    <row r="59" spans="2:12" s="9" customFormat="1" ht="15">
      <c r="B59" s="20" t="s">
        <v>59</v>
      </c>
      <c r="C59" s="56"/>
      <c r="D59" s="58"/>
      <c r="E59" s="57"/>
      <c r="F59" s="57"/>
      <c r="G59" s="61"/>
      <c r="H59" s="61"/>
      <c r="I59" s="62"/>
      <c r="J59" s="62"/>
      <c r="K59" s="62"/>
      <c r="L59" s="63"/>
    </row>
    <row r="60" spans="2:12" s="9" customFormat="1" ht="14.25">
      <c r="B60" s="21"/>
      <c r="C60" s="56"/>
      <c r="D60" s="58"/>
      <c r="E60" s="57"/>
      <c r="F60" s="57"/>
      <c r="G60" s="61"/>
      <c r="H60" s="61"/>
      <c r="I60" s="62"/>
      <c r="J60" s="62"/>
      <c r="K60" s="62"/>
      <c r="L60" s="63"/>
    </row>
    <row r="61" spans="2:12" s="9" customFormat="1" ht="69.75" customHeight="1">
      <c r="B61" s="19" t="s">
        <v>225</v>
      </c>
      <c r="C61" s="56"/>
      <c r="D61" s="58"/>
      <c r="E61" s="57"/>
      <c r="F61" s="57"/>
      <c r="G61" s="61"/>
      <c r="H61" s="61"/>
      <c r="I61" s="62"/>
      <c r="J61" s="62"/>
      <c r="K61" s="62"/>
      <c r="L61" s="63"/>
    </row>
    <row r="62" spans="2:12" s="9" customFormat="1" ht="22.5" customHeight="1">
      <c r="B62" s="19" t="s">
        <v>187</v>
      </c>
      <c r="C62" s="56"/>
      <c r="D62" s="58"/>
      <c r="E62" s="57"/>
      <c r="F62" s="57"/>
      <c r="G62" s="61"/>
      <c r="H62" s="61"/>
      <c r="I62" s="62"/>
      <c r="J62" s="62"/>
      <c r="K62" s="62"/>
      <c r="L62" s="63"/>
    </row>
    <row r="63" spans="2:12" s="9" customFormat="1" ht="26.25" customHeight="1">
      <c r="B63" s="19" t="s">
        <v>188</v>
      </c>
      <c r="C63" s="56"/>
      <c r="D63" s="58"/>
      <c r="E63" s="57"/>
      <c r="F63" s="57"/>
      <c r="G63" s="61"/>
      <c r="H63" s="61"/>
      <c r="I63" s="62"/>
      <c r="J63" s="62"/>
      <c r="K63" s="62"/>
      <c r="L63" s="63"/>
    </row>
    <row r="64" spans="2:12" s="9" customFormat="1" ht="156.75">
      <c r="B64" s="19" t="s">
        <v>189</v>
      </c>
      <c r="C64" s="56"/>
      <c r="D64" s="58"/>
      <c r="E64" s="57"/>
      <c r="F64" s="57"/>
      <c r="G64" s="61"/>
      <c r="H64" s="61"/>
      <c r="I64" s="62"/>
      <c r="J64" s="62"/>
      <c r="K64" s="62"/>
      <c r="L64" s="63"/>
    </row>
    <row r="65" spans="2:12" s="9" customFormat="1" ht="57">
      <c r="B65" s="19" t="s">
        <v>190</v>
      </c>
      <c r="C65" s="56"/>
      <c r="D65" s="58"/>
      <c r="E65" s="57"/>
      <c r="F65" s="57"/>
      <c r="G65" s="61"/>
      <c r="H65" s="61"/>
      <c r="I65" s="62"/>
      <c r="J65" s="62"/>
      <c r="K65" s="62"/>
      <c r="L65" s="63"/>
    </row>
    <row r="66" spans="2:12" s="9" customFormat="1" ht="28.5">
      <c r="B66" s="19" t="s">
        <v>191</v>
      </c>
      <c r="C66" s="56"/>
      <c r="D66" s="58"/>
      <c r="E66" s="57"/>
      <c r="F66" s="57"/>
      <c r="G66" s="61"/>
      <c r="H66" s="61"/>
      <c r="I66" s="62"/>
      <c r="J66" s="62"/>
      <c r="K66" s="62"/>
      <c r="L66" s="63"/>
    </row>
    <row r="67" spans="2:12" s="9" customFormat="1" ht="58.5" customHeight="1">
      <c r="B67" s="19" t="s">
        <v>226</v>
      </c>
      <c r="C67" s="56"/>
      <c r="D67" s="58"/>
      <c r="E67" s="57"/>
      <c r="F67" s="57"/>
      <c r="G67" s="61"/>
      <c r="H67" s="61"/>
      <c r="I67" s="62"/>
      <c r="J67" s="62"/>
      <c r="K67" s="62"/>
      <c r="L67" s="63"/>
    </row>
    <row r="68" spans="2:12" s="9" customFormat="1" ht="15">
      <c r="B68" s="22" t="s">
        <v>60</v>
      </c>
      <c r="C68" s="56"/>
      <c r="D68" s="58"/>
      <c r="E68" s="57"/>
      <c r="F68" s="57"/>
      <c r="G68" s="61"/>
      <c r="H68" s="61"/>
      <c r="I68" s="62"/>
      <c r="J68" s="62"/>
      <c r="K68" s="62"/>
      <c r="L68" s="63"/>
    </row>
    <row r="69" spans="2:12" s="9" customFormat="1" ht="14.25">
      <c r="B69" s="19"/>
      <c r="C69" s="56"/>
      <c r="D69" s="58"/>
      <c r="E69" s="57"/>
      <c r="F69" s="57"/>
      <c r="G69" s="61"/>
      <c r="H69" s="61"/>
      <c r="I69" s="62"/>
      <c r="J69" s="62"/>
      <c r="K69" s="62"/>
      <c r="L69" s="63"/>
    </row>
    <row r="70" spans="2:12" s="9" customFormat="1" ht="28.5">
      <c r="B70" s="19" t="s">
        <v>61</v>
      </c>
      <c r="C70" s="56"/>
      <c r="D70" s="58"/>
      <c r="E70" s="57"/>
      <c r="F70" s="57"/>
      <c r="G70" s="61"/>
      <c r="H70" s="61"/>
      <c r="I70" s="62"/>
      <c r="J70" s="62"/>
      <c r="K70" s="62"/>
      <c r="L70" s="63"/>
    </row>
    <row r="71" spans="2:12" s="9" customFormat="1" ht="14.25">
      <c r="B71" s="19" t="s">
        <v>62</v>
      </c>
      <c r="C71" s="56"/>
      <c r="D71" s="58"/>
      <c r="E71" s="57"/>
      <c r="F71" s="57"/>
      <c r="G71" s="61"/>
      <c r="H71" s="61"/>
      <c r="I71" s="62"/>
      <c r="J71" s="62"/>
      <c r="K71" s="62"/>
      <c r="L71" s="63"/>
    </row>
    <row r="72" spans="2:12" s="9" customFormat="1" ht="28.5">
      <c r="B72" s="19" t="s">
        <v>63</v>
      </c>
      <c r="C72" s="56"/>
      <c r="D72" s="58"/>
      <c r="E72" s="57"/>
      <c r="F72" s="57"/>
      <c r="G72" s="61"/>
      <c r="H72" s="61"/>
      <c r="I72" s="62"/>
      <c r="J72" s="62"/>
      <c r="K72" s="62"/>
      <c r="L72" s="63"/>
    </row>
    <row r="73" spans="2:12" s="9" customFormat="1" ht="14.25">
      <c r="B73" s="19" t="s">
        <v>64</v>
      </c>
      <c r="C73" s="56"/>
      <c r="D73" s="58"/>
      <c r="E73" s="57"/>
      <c r="F73" s="57"/>
      <c r="G73" s="61"/>
      <c r="H73" s="61"/>
      <c r="I73" s="62"/>
      <c r="J73" s="62"/>
      <c r="K73" s="62"/>
      <c r="L73" s="63"/>
    </row>
    <row r="74" spans="2:12" s="9" customFormat="1" ht="14.25">
      <c r="B74" s="19" t="s">
        <v>65</v>
      </c>
      <c r="C74" s="56"/>
      <c r="D74" s="58"/>
      <c r="E74" s="57"/>
      <c r="F74" s="57"/>
      <c r="G74" s="61"/>
      <c r="H74" s="61"/>
      <c r="I74" s="62"/>
      <c r="J74" s="62"/>
      <c r="K74" s="62"/>
      <c r="L74" s="63"/>
    </row>
  </sheetData>
  <sheetProtection/>
  <mergeCells count="1">
    <mergeCell ref="C41:H41"/>
  </mergeCells>
  <printOptions/>
  <pageMargins left="0.7875" right="0.7875" top="0.37986111111111115" bottom="0.25" header="0.5118055555555556" footer="0.5118055555555556"/>
  <pageSetup horizontalDpi="300" verticalDpi="300" orientation="landscape" paperSize="9" scale="51" r:id="rId1"/>
  <rowBreaks count="2" manualBreakCount="2">
    <brk id="20" max="13" man="1"/>
    <brk id="4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K95"/>
  <sheetViews>
    <sheetView view="pageBreakPreview" zoomScale="75" zoomScaleNormal="80" zoomScaleSheetLayoutView="75" zoomScalePageLayoutView="0" workbookViewId="0" topLeftCell="A49">
      <selection activeCell="F51" sqref="F51"/>
    </sheetView>
  </sheetViews>
  <sheetFormatPr defaultColWidth="9.140625" defaultRowHeight="12.75"/>
  <cols>
    <col min="1" max="1" width="4.8515625" style="3" customWidth="1"/>
    <col min="2" max="2" width="62.28125" style="3" customWidth="1"/>
    <col min="3" max="3" width="9.140625" style="86" customWidth="1"/>
    <col min="4" max="4" width="12.8515625" style="93" customWidth="1"/>
    <col min="5" max="5" width="10.421875" style="86" customWidth="1"/>
    <col min="6" max="6" width="12.57421875" style="86" customWidth="1"/>
    <col min="7" max="8" width="15.28125" style="86" customWidth="1"/>
    <col min="9" max="9" width="14.8515625" style="86" customWidth="1"/>
    <col min="10" max="10" width="0" style="87" hidden="1" customWidth="1"/>
    <col min="11" max="11" width="15.00390625" style="87" customWidth="1"/>
    <col min="12" max="16384" width="9.140625" style="3" customWidth="1"/>
  </cols>
  <sheetData>
    <row r="1" spans="1:11" ht="14.25">
      <c r="A1" s="1"/>
      <c r="B1" s="2" t="s">
        <v>228</v>
      </c>
      <c r="C1" s="66"/>
      <c r="D1" s="88"/>
      <c r="E1" s="66"/>
      <c r="F1" s="66"/>
      <c r="G1" s="66"/>
      <c r="H1" s="66"/>
      <c r="I1" s="66"/>
      <c r="J1" s="67"/>
      <c r="K1" s="67"/>
    </row>
    <row r="2" spans="1:11" ht="47.25" customHeight="1">
      <c r="A2" s="4" t="s">
        <v>0</v>
      </c>
      <c r="B2" s="4" t="s">
        <v>1</v>
      </c>
      <c r="C2" s="68" t="s">
        <v>2</v>
      </c>
      <c r="D2" s="68" t="s">
        <v>3</v>
      </c>
      <c r="E2" s="68" t="s">
        <v>4</v>
      </c>
      <c r="F2" s="68" t="s">
        <v>5</v>
      </c>
      <c r="G2" s="68" t="s">
        <v>6</v>
      </c>
      <c r="H2" s="68" t="s">
        <v>240</v>
      </c>
      <c r="I2" s="68" t="s">
        <v>7</v>
      </c>
      <c r="J2" s="69" t="s">
        <v>8</v>
      </c>
      <c r="K2" s="70" t="s">
        <v>159</v>
      </c>
    </row>
    <row r="3" spans="1:11" ht="29.25" customHeight="1">
      <c r="A3" s="5" t="s">
        <v>162</v>
      </c>
      <c r="B3" s="95" t="s">
        <v>20</v>
      </c>
      <c r="C3" s="71" t="s">
        <v>21</v>
      </c>
      <c r="D3" s="89">
        <v>4600</v>
      </c>
      <c r="E3" s="71"/>
      <c r="F3" s="73"/>
      <c r="G3" s="74"/>
      <c r="H3" s="74"/>
      <c r="I3" s="74"/>
      <c r="J3" s="75"/>
      <c r="K3" s="75"/>
    </row>
    <row r="4" spans="1:11" ht="99.75">
      <c r="A4" s="5" t="s">
        <v>163</v>
      </c>
      <c r="B4" s="96" t="s">
        <v>22</v>
      </c>
      <c r="C4" s="71" t="s">
        <v>9</v>
      </c>
      <c r="D4" s="89">
        <v>10</v>
      </c>
      <c r="E4" s="71"/>
      <c r="F4" s="73"/>
      <c r="G4" s="74"/>
      <c r="H4" s="74"/>
      <c r="I4" s="74"/>
      <c r="J4" s="75"/>
      <c r="K4" s="75"/>
    </row>
    <row r="5" spans="1:11" ht="99.75">
      <c r="A5" s="5" t="s">
        <v>164</v>
      </c>
      <c r="B5" s="96" t="s">
        <v>23</v>
      </c>
      <c r="C5" s="71" t="s">
        <v>9</v>
      </c>
      <c r="D5" s="89">
        <v>10</v>
      </c>
      <c r="E5" s="71"/>
      <c r="F5" s="73"/>
      <c r="G5" s="74"/>
      <c r="H5" s="74"/>
      <c r="I5" s="74"/>
      <c r="J5" s="75"/>
      <c r="K5" s="75"/>
    </row>
    <row r="6" spans="1:11" ht="50.25" customHeight="1">
      <c r="A6" s="5" t="s">
        <v>165</v>
      </c>
      <c r="B6" s="97" t="s">
        <v>216</v>
      </c>
      <c r="C6" s="71" t="s">
        <v>9</v>
      </c>
      <c r="D6" s="89">
        <v>100</v>
      </c>
      <c r="E6" s="71"/>
      <c r="F6" s="73"/>
      <c r="G6" s="74"/>
      <c r="H6" s="74"/>
      <c r="I6" s="74"/>
      <c r="J6" s="75"/>
      <c r="K6" s="75"/>
    </row>
    <row r="7" spans="1:11" ht="28.5">
      <c r="A7" s="5" t="s">
        <v>166</v>
      </c>
      <c r="B7" s="96" t="s">
        <v>24</v>
      </c>
      <c r="C7" s="71" t="s">
        <v>9</v>
      </c>
      <c r="D7" s="89">
        <v>700</v>
      </c>
      <c r="E7" s="71"/>
      <c r="F7" s="73"/>
      <c r="G7" s="74"/>
      <c r="H7" s="74"/>
      <c r="I7" s="74"/>
      <c r="J7" s="75"/>
      <c r="K7" s="75"/>
    </row>
    <row r="8" spans="1:11" ht="42.75">
      <c r="A8" s="5" t="s">
        <v>167</v>
      </c>
      <c r="B8" s="96" t="s">
        <v>197</v>
      </c>
      <c r="C8" s="71" t="s">
        <v>9</v>
      </c>
      <c r="D8" s="89">
        <v>500</v>
      </c>
      <c r="E8" s="71"/>
      <c r="F8" s="73"/>
      <c r="G8" s="74"/>
      <c r="H8" s="74"/>
      <c r="I8" s="74"/>
      <c r="J8" s="75"/>
      <c r="K8" s="75"/>
    </row>
    <row r="9" spans="1:11" ht="38.25" customHeight="1">
      <c r="A9" s="5" t="s">
        <v>168</v>
      </c>
      <c r="B9" s="96" t="s">
        <v>198</v>
      </c>
      <c r="C9" s="71" t="s">
        <v>9</v>
      </c>
      <c r="D9" s="89">
        <v>300</v>
      </c>
      <c r="E9" s="71"/>
      <c r="F9" s="73"/>
      <c r="G9" s="74"/>
      <c r="H9" s="74"/>
      <c r="I9" s="74"/>
      <c r="J9" s="75"/>
      <c r="K9" s="75"/>
    </row>
    <row r="10" spans="1:11" ht="30.75" customHeight="1">
      <c r="A10" s="5" t="s">
        <v>169</v>
      </c>
      <c r="B10" s="96" t="s">
        <v>25</v>
      </c>
      <c r="C10" s="72" t="s">
        <v>9</v>
      </c>
      <c r="D10" s="89">
        <v>3600</v>
      </c>
      <c r="E10" s="72"/>
      <c r="F10" s="73"/>
      <c r="G10" s="74"/>
      <c r="H10" s="74"/>
      <c r="I10" s="74"/>
      <c r="J10" s="75"/>
      <c r="K10" s="75"/>
    </row>
    <row r="11" spans="1:11" ht="86.25" customHeight="1">
      <c r="A11" s="5" t="s">
        <v>170</v>
      </c>
      <c r="B11" s="96" t="s">
        <v>199</v>
      </c>
      <c r="C11" s="71" t="s">
        <v>9</v>
      </c>
      <c r="D11" s="89">
        <v>15</v>
      </c>
      <c r="E11" s="71"/>
      <c r="F11" s="73"/>
      <c r="G11" s="74"/>
      <c r="H11" s="74"/>
      <c r="I11" s="74"/>
      <c r="J11" s="75"/>
      <c r="K11" s="75"/>
    </row>
    <row r="12" spans="1:11" ht="84.75" customHeight="1">
      <c r="A12" s="5" t="s">
        <v>171</v>
      </c>
      <c r="B12" s="96" t="s">
        <v>26</v>
      </c>
      <c r="C12" s="71" t="s">
        <v>9</v>
      </c>
      <c r="D12" s="89">
        <v>10</v>
      </c>
      <c r="E12" s="71"/>
      <c r="F12" s="73"/>
      <c r="G12" s="74"/>
      <c r="H12" s="74"/>
      <c r="I12" s="74"/>
      <c r="J12" s="75"/>
      <c r="K12" s="75"/>
    </row>
    <row r="13" spans="1:11" ht="79.5" customHeight="1">
      <c r="A13" s="5" t="s">
        <v>172</v>
      </c>
      <c r="B13" s="96" t="s">
        <v>200</v>
      </c>
      <c r="C13" s="71" t="s">
        <v>9</v>
      </c>
      <c r="D13" s="89">
        <v>15</v>
      </c>
      <c r="E13" s="71"/>
      <c r="F13" s="73"/>
      <c r="G13" s="74"/>
      <c r="H13" s="74"/>
      <c r="I13" s="74"/>
      <c r="J13" s="75"/>
      <c r="K13" s="75"/>
    </row>
    <row r="14" spans="1:11" ht="28.5">
      <c r="A14" s="5" t="s">
        <v>173</v>
      </c>
      <c r="B14" s="96" t="s">
        <v>27</v>
      </c>
      <c r="C14" s="71" t="s">
        <v>9</v>
      </c>
      <c r="D14" s="89">
        <v>1000</v>
      </c>
      <c r="E14" s="71"/>
      <c r="F14" s="73"/>
      <c r="G14" s="74"/>
      <c r="H14" s="74"/>
      <c r="I14" s="74"/>
      <c r="J14" s="75"/>
      <c r="K14" s="75"/>
    </row>
    <row r="15" spans="1:11" ht="71.25">
      <c r="A15" s="5" t="s">
        <v>174</v>
      </c>
      <c r="B15" s="96" t="s">
        <v>28</v>
      </c>
      <c r="C15" s="72" t="s">
        <v>9</v>
      </c>
      <c r="D15" s="89">
        <v>700</v>
      </c>
      <c r="E15" s="72"/>
      <c r="F15" s="73"/>
      <c r="G15" s="74"/>
      <c r="H15" s="74"/>
      <c r="I15" s="74"/>
      <c r="J15" s="75"/>
      <c r="K15" s="75"/>
    </row>
    <row r="16" spans="1:11" ht="71.25">
      <c r="A16" s="5" t="s">
        <v>175</v>
      </c>
      <c r="B16" s="96" t="s">
        <v>217</v>
      </c>
      <c r="C16" s="72" t="s">
        <v>9</v>
      </c>
      <c r="D16" s="89">
        <v>100</v>
      </c>
      <c r="E16" s="72"/>
      <c r="F16" s="73"/>
      <c r="G16" s="74"/>
      <c r="H16" s="74"/>
      <c r="I16" s="74"/>
      <c r="J16" s="75"/>
      <c r="K16" s="75"/>
    </row>
    <row r="17" spans="1:11" ht="28.5">
      <c r="A17" s="5" t="s">
        <v>176</v>
      </c>
      <c r="B17" s="96" t="s">
        <v>29</v>
      </c>
      <c r="C17" s="71" t="s">
        <v>21</v>
      </c>
      <c r="D17" s="89">
        <v>450</v>
      </c>
      <c r="E17" s="71"/>
      <c r="F17" s="73"/>
      <c r="G17" s="74"/>
      <c r="H17" s="74"/>
      <c r="I17" s="74"/>
      <c r="J17" s="75"/>
      <c r="K17" s="75"/>
    </row>
    <row r="18" spans="1:11" ht="28.5">
      <c r="A18" s="5" t="s">
        <v>177</v>
      </c>
      <c r="B18" s="96" t="s">
        <v>30</v>
      </c>
      <c r="C18" s="76" t="s">
        <v>21</v>
      </c>
      <c r="D18" s="90">
        <v>15</v>
      </c>
      <c r="E18" s="71"/>
      <c r="F18" s="73"/>
      <c r="G18" s="74"/>
      <c r="H18" s="74"/>
      <c r="I18" s="74"/>
      <c r="J18" s="77"/>
      <c r="K18" s="77"/>
    </row>
    <row r="19" spans="1:11" ht="57">
      <c r="A19" s="5" t="s">
        <v>178</v>
      </c>
      <c r="B19" s="96" t="s">
        <v>32</v>
      </c>
      <c r="C19" s="71" t="s">
        <v>21</v>
      </c>
      <c r="D19" s="90">
        <v>260</v>
      </c>
      <c r="E19" s="71"/>
      <c r="F19" s="73"/>
      <c r="G19" s="74"/>
      <c r="H19" s="74"/>
      <c r="I19" s="74"/>
      <c r="J19" s="77"/>
      <c r="K19" s="77"/>
    </row>
    <row r="20" spans="1:11" ht="57">
      <c r="A20" s="5" t="s">
        <v>179</v>
      </c>
      <c r="B20" s="96" t="s">
        <v>34</v>
      </c>
      <c r="C20" s="71" t="s">
        <v>21</v>
      </c>
      <c r="D20" s="90">
        <v>20</v>
      </c>
      <c r="E20" s="71"/>
      <c r="F20" s="73"/>
      <c r="G20" s="74"/>
      <c r="H20" s="74"/>
      <c r="I20" s="74"/>
      <c r="J20" s="77" t="s">
        <v>31</v>
      </c>
      <c r="K20" s="77"/>
    </row>
    <row r="21" spans="1:11" ht="28.5">
      <c r="A21" s="5" t="s">
        <v>180</v>
      </c>
      <c r="B21" s="96" t="s">
        <v>35</v>
      </c>
      <c r="C21" s="71" t="s">
        <v>21</v>
      </c>
      <c r="D21" s="90">
        <v>600</v>
      </c>
      <c r="E21" s="71"/>
      <c r="F21" s="73"/>
      <c r="G21" s="74"/>
      <c r="H21" s="74"/>
      <c r="I21" s="74"/>
      <c r="J21" s="77" t="s">
        <v>33</v>
      </c>
      <c r="K21" s="77"/>
    </row>
    <row r="22" spans="1:11" ht="28.5">
      <c r="A22" s="5" t="s">
        <v>181</v>
      </c>
      <c r="B22" s="95" t="s">
        <v>36</v>
      </c>
      <c r="C22" s="71" t="s">
        <v>21</v>
      </c>
      <c r="D22" s="90">
        <v>300</v>
      </c>
      <c r="E22" s="71"/>
      <c r="F22" s="73"/>
      <c r="G22" s="74"/>
      <c r="H22" s="74"/>
      <c r="I22" s="74"/>
      <c r="J22" s="77" t="s">
        <v>33</v>
      </c>
      <c r="K22" s="77"/>
    </row>
    <row r="23" spans="1:11" ht="57">
      <c r="A23" s="5" t="s">
        <v>204</v>
      </c>
      <c r="B23" s="98" t="s">
        <v>37</v>
      </c>
      <c r="C23" s="78" t="s">
        <v>21</v>
      </c>
      <c r="D23" s="91">
        <v>15</v>
      </c>
      <c r="E23" s="78"/>
      <c r="F23" s="73"/>
      <c r="G23" s="74"/>
      <c r="H23" s="74"/>
      <c r="I23" s="74"/>
      <c r="J23" s="79" t="s">
        <v>38</v>
      </c>
      <c r="K23" s="79"/>
    </row>
    <row r="24" spans="1:11" ht="53.25" customHeight="1">
      <c r="A24" s="5" t="s">
        <v>205</v>
      </c>
      <c r="B24" s="99" t="s">
        <v>209</v>
      </c>
      <c r="C24" s="78" t="s">
        <v>21</v>
      </c>
      <c r="D24" s="91">
        <v>10</v>
      </c>
      <c r="E24" s="78"/>
      <c r="F24" s="73"/>
      <c r="G24" s="74"/>
      <c r="H24" s="74"/>
      <c r="I24" s="74"/>
      <c r="J24" s="80"/>
      <c r="K24" s="80"/>
    </row>
    <row r="25" spans="1:11" ht="36.75" customHeight="1">
      <c r="A25" s="5" t="s">
        <v>219</v>
      </c>
      <c r="B25" s="99" t="s">
        <v>39</v>
      </c>
      <c r="C25" s="81" t="s">
        <v>9</v>
      </c>
      <c r="D25" s="92">
        <v>10</v>
      </c>
      <c r="E25" s="81"/>
      <c r="F25" s="73"/>
      <c r="G25" s="74"/>
      <c r="H25" s="74"/>
      <c r="I25" s="74"/>
      <c r="J25" s="80" t="s">
        <v>31</v>
      </c>
      <c r="K25" s="80"/>
    </row>
    <row r="26" spans="1:11" ht="36.75" customHeight="1">
      <c r="A26" s="5" t="s">
        <v>220</v>
      </c>
      <c r="B26" s="99" t="s">
        <v>218</v>
      </c>
      <c r="C26" s="81" t="s">
        <v>9</v>
      </c>
      <c r="D26" s="92">
        <v>40</v>
      </c>
      <c r="E26" s="81"/>
      <c r="F26" s="73"/>
      <c r="G26" s="74"/>
      <c r="H26" s="74"/>
      <c r="I26" s="74"/>
      <c r="J26" s="80"/>
      <c r="K26" s="80"/>
    </row>
    <row r="27" spans="1:11" ht="36.75" customHeight="1">
      <c r="A27" s="94">
        <v>25</v>
      </c>
      <c r="B27" s="99" t="s">
        <v>234</v>
      </c>
      <c r="C27" s="81" t="s">
        <v>9</v>
      </c>
      <c r="D27" s="92">
        <v>20</v>
      </c>
      <c r="E27" s="81"/>
      <c r="F27" s="73"/>
      <c r="G27" s="74"/>
      <c r="H27" s="74"/>
      <c r="I27" s="74"/>
      <c r="J27" s="80"/>
      <c r="K27" s="80"/>
    </row>
    <row r="28" spans="1:11" s="23" customFormat="1" ht="21" customHeight="1">
      <c r="A28" s="24"/>
      <c r="B28" s="25" t="s">
        <v>44</v>
      </c>
      <c r="C28" s="82"/>
      <c r="D28" s="83"/>
      <c r="E28" s="82"/>
      <c r="F28" s="83"/>
      <c r="G28" s="84">
        <f>SUM(G3:G27)</f>
        <v>0</v>
      </c>
      <c r="H28" s="84"/>
      <c r="I28" s="84">
        <f>SUM(I3:I27)</f>
        <v>0</v>
      </c>
      <c r="J28" s="84">
        <f>SUM(J3:J27)</f>
        <v>0</v>
      </c>
      <c r="K28" s="85"/>
    </row>
    <row r="30" ht="15">
      <c r="B30" s="17" t="s">
        <v>45</v>
      </c>
    </row>
    <row r="31" ht="15">
      <c r="B31" s="18" t="s">
        <v>196</v>
      </c>
    </row>
    <row r="32" ht="28.5">
      <c r="B32" s="19" t="s">
        <v>46</v>
      </c>
    </row>
    <row r="33" ht="15">
      <c r="B33" s="19" t="s">
        <v>47</v>
      </c>
    </row>
    <row r="34" ht="15">
      <c r="B34" s="19" t="s">
        <v>48</v>
      </c>
    </row>
    <row r="35" ht="15">
      <c r="B35" s="19" t="s">
        <v>49</v>
      </c>
    </row>
    <row r="36" ht="28.5">
      <c r="B36" s="19" t="s">
        <v>50</v>
      </c>
    </row>
    <row r="37" ht="28.5">
      <c r="B37" s="19" t="s">
        <v>51</v>
      </c>
    </row>
    <row r="38" ht="28.5">
      <c r="B38" s="19" t="s">
        <v>52</v>
      </c>
    </row>
    <row r="39" ht="28.5">
      <c r="B39" s="19" t="s">
        <v>53</v>
      </c>
    </row>
    <row r="40" ht="28.5">
      <c r="B40" s="19" t="s">
        <v>54</v>
      </c>
    </row>
    <row r="41" ht="15">
      <c r="B41" s="19" t="s">
        <v>55</v>
      </c>
    </row>
    <row r="42" ht="15">
      <c r="B42" s="19" t="s">
        <v>56</v>
      </c>
    </row>
    <row r="43" ht="15">
      <c r="B43" s="19" t="s">
        <v>57</v>
      </c>
    </row>
    <row r="44" ht="15">
      <c r="B44" s="19" t="s">
        <v>58</v>
      </c>
    </row>
    <row r="46" ht="15">
      <c r="B46" s="20" t="s">
        <v>59</v>
      </c>
    </row>
    <row r="47" ht="15">
      <c r="B47" s="21"/>
    </row>
    <row r="48" ht="42.75">
      <c r="B48" s="19" t="s">
        <v>186</v>
      </c>
    </row>
    <row r="49" ht="15">
      <c r="B49" s="19" t="s">
        <v>187</v>
      </c>
    </row>
    <row r="50" ht="15">
      <c r="B50" s="19" t="s">
        <v>188</v>
      </c>
    </row>
    <row r="51" ht="185.25">
      <c r="B51" s="19" t="s">
        <v>189</v>
      </c>
    </row>
    <row r="52" ht="57">
      <c r="B52" s="19" t="s">
        <v>190</v>
      </c>
    </row>
    <row r="53" ht="28.5">
      <c r="B53" s="19" t="s">
        <v>191</v>
      </c>
    </row>
    <row r="54" ht="57">
      <c r="B54" s="19" t="s">
        <v>192</v>
      </c>
    </row>
    <row r="55" ht="15">
      <c r="B55" s="22" t="s">
        <v>60</v>
      </c>
    </row>
    <row r="56" ht="15">
      <c r="B56" s="19"/>
    </row>
    <row r="57" ht="28.5">
      <c r="B57" s="19" t="s">
        <v>61</v>
      </c>
    </row>
    <row r="58" ht="15">
      <c r="B58" s="19" t="s">
        <v>62</v>
      </c>
    </row>
    <row r="59" ht="28.5">
      <c r="B59" s="19" t="s">
        <v>63</v>
      </c>
    </row>
    <row r="60" ht="15">
      <c r="B60" s="19" t="s">
        <v>64</v>
      </c>
    </row>
    <row r="61" ht="15">
      <c r="B61" s="19" t="s">
        <v>65</v>
      </c>
    </row>
    <row r="62" ht="15">
      <c r="B62" s="7"/>
    </row>
    <row r="63" ht="15">
      <c r="B63" s="7"/>
    </row>
    <row r="64" ht="15">
      <c r="B64" s="7"/>
    </row>
    <row r="65" ht="15">
      <c r="B65" s="7"/>
    </row>
    <row r="66" ht="15">
      <c r="B66" s="7"/>
    </row>
    <row r="67" ht="15">
      <c r="B67" s="7"/>
    </row>
    <row r="68" ht="15">
      <c r="B68" s="8"/>
    </row>
    <row r="69" ht="15">
      <c r="B69" s="6"/>
    </row>
    <row r="70" ht="15">
      <c r="B70" s="6"/>
    </row>
    <row r="71" ht="15">
      <c r="B71" s="6"/>
    </row>
    <row r="72" ht="15">
      <c r="B72" s="7"/>
    </row>
    <row r="73" ht="15">
      <c r="B73" s="7"/>
    </row>
    <row r="74" ht="15">
      <c r="B74" s="7"/>
    </row>
    <row r="75" ht="15">
      <c r="B75" s="7"/>
    </row>
    <row r="76" ht="15">
      <c r="B76" s="7"/>
    </row>
    <row r="77" ht="15">
      <c r="B77" s="7"/>
    </row>
    <row r="78" ht="15">
      <c r="B78" s="7"/>
    </row>
    <row r="79" ht="15">
      <c r="B79" s="7"/>
    </row>
    <row r="80" ht="15">
      <c r="B80" s="7"/>
    </row>
    <row r="81" ht="15">
      <c r="B81" s="7"/>
    </row>
    <row r="82" ht="15">
      <c r="B82" s="7"/>
    </row>
    <row r="83" ht="15">
      <c r="B83" s="7"/>
    </row>
    <row r="84" ht="15">
      <c r="B84" s="7"/>
    </row>
    <row r="85" ht="15">
      <c r="B85" s="7"/>
    </row>
    <row r="86" ht="15">
      <c r="B86" s="7"/>
    </row>
    <row r="87" ht="15">
      <c r="B87" s="7"/>
    </row>
    <row r="88" ht="15">
      <c r="B88" s="1"/>
    </row>
    <row r="89" ht="15">
      <c r="B89" s="1"/>
    </row>
    <row r="90" ht="15">
      <c r="B90" s="7"/>
    </row>
    <row r="91" ht="15">
      <c r="B91" s="7"/>
    </row>
    <row r="92" ht="15">
      <c r="B92" s="7"/>
    </row>
    <row r="93" ht="15">
      <c r="B93" s="7"/>
    </row>
    <row r="94" ht="15">
      <c r="B94" s="7"/>
    </row>
    <row r="95" ht="15">
      <c r="B95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0" r:id="rId1"/>
  <rowBreaks count="4" manualBreakCount="4">
    <brk id="12" max="255" man="1"/>
    <brk id="29" max="255" man="1"/>
    <brk id="45" max="10" man="1"/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J17"/>
  <sheetViews>
    <sheetView view="pageBreakPreview" zoomScale="75" zoomScaleSheetLayoutView="75" zoomScalePageLayoutView="0" workbookViewId="0" topLeftCell="A1">
      <selection activeCell="D3" sqref="D3:D16"/>
    </sheetView>
  </sheetViews>
  <sheetFormatPr defaultColWidth="9.140625" defaultRowHeight="12.75"/>
  <cols>
    <col min="1" max="1" width="4.8515625" style="210" customWidth="1"/>
    <col min="2" max="2" width="62.140625" style="210" customWidth="1"/>
    <col min="3" max="3" width="9.140625" style="212" customWidth="1"/>
    <col min="4" max="4" width="9.140625" style="213" customWidth="1"/>
    <col min="5" max="5" width="9.140625" style="212" customWidth="1"/>
    <col min="6" max="6" width="11.421875" style="212" customWidth="1"/>
    <col min="7" max="8" width="13.57421875" style="212" customWidth="1"/>
    <col min="9" max="9" width="12.7109375" style="212" customWidth="1"/>
    <col min="10" max="10" width="22.140625" style="210" customWidth="1"/>
    <col min="11" max="16384" width="9.140625" style="210" customWidth="1"/>
  </cols>
  <sheetData>
    <row r="1" spans="2:9" ht="12">
      <c r="B1" s="211" t="s">
        <v>202</v>
      </c>
      <c r="E1" s="214"/>
      <c r="F1" s="214"/>
      <c r="G1" s="214"/>
      <c r="H1" s="214"/>
      <c r="I1" s="214"/>
    </row>
    <row r="2" spans="1:10" ht="24">
      <c r="A2" s="227" t="s">
        <v>0</v>
      </c>
      <c r="B2" s="227" t="s">
        <v>1</v>
      </c>
      <c r="C2" s="228" t="s">
        <v>2</v>
      </c>
      <c r="D2" s="229" t="s">
        <v>3</v>
      </c>
      <c r="E2" s="230" t="s">
        <v>4</v>
      </c>
      <c r="F2" s="228" t="s">
        <v>5</v>
      </c>
      <c r="G2" s="228" t="s">
        <v>6</v>
      </c>
      <c r="H2" s="228" t="s">
        <v>240</v>
      </c>
      <c r="I2" s="228" t="s">
        <v>7</v>
      </c>
      <c r="J2" s="231" t="s">
        <v>159</v>
      </c>
    </row>
    <row r="3" spans="1:10" ht="24">
      <c r="A3" s="232">
        <v>1</v>
      </c>
      <c r="B3" s="215" t="s">
        <v>236</v>
      </c>
      <c r="C3" s="216" t="s">
        <v>9</v>
      </c>
      <c r="D3" s="217">
        <v>6000</v>
      </c>
      <c r="E3" s="218"/>
      <c r="F3" s="218"/>
      <c r="G3" s="218"/>
      <c r="H3" s="218"/>
      <c r="I3" s="218"/>
      <c r="J3" s="219"/>
    </row>
    <row r="4" spans="1:10" ht="12">
      <c r="A4" s="232">
        <v>2</v>
      </c>
      <c r="B4" s="215" t="s">
        <v>10</v>
      </c>
      <c r="C4" s="216" t="s">
        <v>9</v>
      </c>
      <c r="D4" s="217">
        <v>50</v>
      </c>
      <c r="E4" s="218"/>
      <c r="F4" s="218"/>
      <c r="G4" s="218"/>
      <c r="H4" s="218"/>
      <c r="I4" s="218"/>
      <c r="J4" s="219"/>
    </row>
    <row r="5" spans="1:10" ht="12">
      <c r="A5" s="232">
        <v>3</v>
      </c>
      <c r="B5" s="215" t="s">
        <v>11</v>
      </c>
      <c r="C5" s="216" t="s">
        <v>9</v>
      </c>
      <c r="D5" s="217">
        <v>400</v>
      </c>
      <c r="E5" s="218"/>
      <c r="F5" s="218"/>
      <c r="G5" s="218"/>
      <c r="H5" s="218"/>
      <c r="I5" s="218"/>
      <c r="J5" s="219"/>
    </row>
    <row r="6" spans="1:10" ht="12">
      <c r="A6" s="232">
        <v>4</v>
      </c>
      <c r="B6" s="215" t="s">
        <v>12</v>
      </c>
      <c r="C6" s="216" t="s">
        <v>9</v>
      </c>
      <c r="D6" s="217">
        <v>2000</v>
      </c>
      <c r="E6" s="218"/>
      <c r="F6" s="218"/>
      <c r="G6" s="218"/>
      <c r="H6" s="218"/>
      <c r="I6" s="218"/>
      <c r="J6" s="219"/>
    </row>
    <row r="7" spans="1:10" ht="12">
      <c r="A7" s="232">
        <v>5</v>
      </c>
      <c r="B7" s="215" t="s">
        <v>13</v>
      </c>
      <c r="C7" s="216" t="s">
        <v>9</v>
      </c>
      <c r="D7" s="217">
        <v>5000</v>
      </c>
      <c r="E7" s="218"/>
      <c r="F7" s="218"/>
      <c r="G7" s="218"/>
      <c r="H7" s="218"/>
      <c r="I7" s="218"/>
      <c r="J7" s="219"/>
    </row>
    <row r="8" spans="1:10" ht="12">
      <c r="A8" s="232">
        <v>6</v>
      </c>
      <c r="B8" s="215" t="s">
        <v>14</v>
      </c>
      <c r="C8" s="216" t="s">
        <v>9</v>
      </c>
      <c r="D8" s="217">
        <v>1000</v>
      </c>
      <c r="E8" s="218"/>
      <c r="F8" s="218"/>
      <c r="G8" s="218"/>
      <c r="H8" s="218"/>
      <c r="I8" s="218"/>
      <c r="J8" s="219"/>
    </row>
    <row r="9" spans="1:10" ht="12">
      <c r="A9" s="232">
        <v>7</v>
      </c>
      <c r="B9" s="215" t="s">
        <v>231</v>
      </c>
      <c r="C9" s="216" t="s">
        <v>9</v>
      </c>
      <c r="D9" s="217">
        <v>500</v>
      </c>
      <c r="E9" s="218"/>
      <c r="F9" s="218"/>
      <c r="G9" s="218"/>
      <c r="H9" s="218"/>
      <c r="I9" s="218"/>
      <c r="J9" s="219"/>
    </row>
    <row r="10" spans="1:10" ht="12">
      <c r="A10" s="232">
        <v>8</v>
      </c>
      <c r="B10" s="215" t="s">
        <v>15</v>
      </c>
      <c r="C10" s="216" t="s">
        <v>9</v>
      </c>
      <c r="D10" s="217">
        <v>1000</v>
      </c>
      <c r="E10" s="218"/>
      <c r="F10" s="218"/>
      <c r="G10" s="218"/>
      <c r="H10" s="218"/>
      <c r="I10" s="218"/>
      <c r="J10" s="219"/>
    </row>
    <row r="11" spans="1:10" ht="12">
      <c r="A11" s="232">
        <v>9</v>
      </c>
      <c r="B11" s="215" t="s">
        <v>233</v>
      </c>
      <c r="C11" s="216" t="s">
        <v>9</v>
      </c>
      <c r="D11" s="217">
        <v>100</v>
      </c>
      <c r="E11" s="218"/>
      <c r="F11" s="218"/>
      <c r="G11" s="218"/>
      <c r="H11" s="218"/>
      <c r="I11" s="218"/>
      <c r="J11" s="219"/>
    </row>
    <row r="12" spans="1:10" ht="12">
      <c r="A12" s="232">
        <v>10</v>
      </c>
      <c r="B12" s="220" t="s">
        <v>232</v>
      </c>
      <c r="C12" s="216" t="s">
        <v>9</v>
      </c>
      <c r="D12" s="217">
        <v>100</v>
      </c>
      <c r="E12" s="218"/>
      <c r="F12" s="218"/>
      <c r="G12" s="218"/>
      <c r="H12" s="218"/>
      <c r="I12" s="218"/>
      <c r="J12" s="219"/>
    </row>
    <row r="13" spans="1:10" ht="12">
      <c r="A13" s="232">
        <v>11</v>
      </c>
      <c r="B13" s="215" t="s">
        <v>16</v>
      </c>
      <c r="C13" s="216" t="s">
        <v>9</v>
      </c>
      <c r="D13" s="217">
        <v>20</v>
      </c>
      <c r="E13" s="218"/>
      <c r="F13" s="218"/>
      <c r="G13" s="218"/>
      <c r="H13" s="218"/>
      <c r="I13" s="218"/>
      <c r="J13" s="219"/>
    </row>
    <row r="14" spans="1:10" ht="12">
      <c r="A14" s="232">
        <v>12</v>
      </c>
      <c r="B14" s="215" t="s">
        <v>17</v>
      </c>
      <c r="C14" s="216" t="s">
        <v>9</v>
      </c>
      <c r="D14" s="217">
        <v>6</v>
      </c>
      <c r="E14" s="218"/>
      <c r="F14" s="218"/>
      <c r="G14" s="218"/>
      <c r="H14" s="218"/>
      <c r="I14" s="218"/>
      <c r="J14" s="219"/>
    </row>
    <row r="15" spans="1:10" ht="12">
      <c r="A15" s="232">
        <v>14</v>
      </c>
      <c r="B15" s="215" t="s">
        <v>18</v>
      </c>
      <c r="C15" s="216" t="s">
        <v>9</v>
      </c>
      <c r="D15" s="217">
        <v>100</v>
      </c>
      <c r="E15" s="218"/>
      <c r="F15" s="218"/>
      <c r="G15" s="218"/>
      <c r="H15" s="218"/>
      <c r="I15" s="218"/>
      <c r="J15" s="221"/>
    </row>
    <row r="16" spans="1:10" ht="12">
      <c r="A16" s="233">
        <v>15</v>
      </c>
      <c r="B16" s="222" t="s">
        <v>19</v>
      </c>
      <c r="C16" s="223" t="s">
        <v>9</v>
      </c>
      <c r="D16" s="224">
        <v>8</v>
      </c>
      <c r="E16" s="225"/>
      <c r="F16" s="225"/>
      <c r="G16" s="218"/>
      <c r="H16" s="218"/>
      <c r="I16" s="218"/>
      <c r="J16" s="226"/>
    </row>
    <row r="17" spans="1:10" ht="12">
      <c r="A17" s="234"/>
      <c r="B17" s="234" t="s">
        <v>201</v>
      </c>
      <c r="C17" s="235"/>
      <c r="D17" s="236"/>
      <c r="E17" s="236"/>
      <c r="F17" s="236"/>
      <c r="G17" s="237">
        <f>SUM(G3:G16)</f>
        <v>0</v>
      </c>
      <c r="H17" s="237"/>
      <c r="I17" s="237">
        <f>SUM(I3:I16)</f>
        <v>0</v>
      </c>
      <c r="J17" s="23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L43"/>
  <sheetViews>
    <sheetView view="pageBreakPreview" zoomScale="75" zoomScaleNormal="110" zoomScaleSheetLayoutView="75" zoomScalePageLayoutView="0" workbookViewId="0" topLeftCell="A1">
      <selection activeCell="N4" sqref="N4"/>
    </sheetView>
  </sheetViews>
  <sheetFormatPr defaultColWidth="11.57421875" defaultRowHeight="12.75"/>
  <cols>
    <col min="1" max="1" width="4.421875" style="109" customWidth="1"/>
    <col min="2" max="2" width="57.00390625" style="109" customWidth="1"/>
    <col min="3" max="6" width="11.57421875" style="109" customWidth="1"/>
    <col min="7" max="7" width="8.57421875" style="109" customWidth="1"/>
    <col min="8" max="8" width="8.421875" style="109" customWidth="1"/>
    <col min="9" max="9" width="7.57421875" style="109" customWidth="1"/>
    <col min="10" max="11" width="0" style="109" hidden="1" customWidth="1"/>
    <col min="12" max="12" width="12.00390625" style="109" customWidth="1"/>
    <col min="13" max="16384" width="11.57421875" style="109" customWidth="1"/>
  </cols>
  <sheetData>
    <row r="1" spans="1:9" s="102" customFormat="1" ht="12.75" customHeight="1">
      <c r="A1" s="239" t="s">
        <v>136</v>
      </c>
      <c r="B1" s="239" t="s">
        <v>115</v>
      </c>
      <c r="C1" s="239"/>
      <c r="D1" s="239"/>
      <c r="E1" s="239"/>
      <c r="F1" s="239"/>
      <c r="G1" s="239"/>
      <c r="H1" s="239"/>
      <c r="I1" s="239"/>
    </row>
    <row r="2" spans="1:9" s="102" customFormat="1" ht="12.75" customHeight="1">
      <c r="A2" s="240" t="s">
        <v>210</v>
      </c>
      <c r="B2" s="240"/>
      <c r="C2" s="240"/>
      <c r="D2" s="240"/>
      <c r="E2" s="240"/>
      <c r="F2" s="240"/>
      <c r="G2" s="240"/>
      <c r="H2" s="240"/>
      <c r="I2" s="240"/>
    </row>
    <row r="3" spans="1:12" s="102" customFormat="1" ht="36">
      <c r="A3" s="200" t="s">
        <v>0</v>
      </c>
      <c r="B3" s="200" t="s">
        <v>116</v>
      </c>
      <c r="C3" s="200" t="s">
        <v>117</v>
      </c>
      <c r="D3" s="200" t="s">
        <v>90</v>
      </c>
      <c r="E3" s="200" t="s">
        <v>91</v>
      </c>
      <c r="F3" s="200" t="s">
        <v>118</v>
      </c>
      <c r="G3" s="200" t="s">
        <v>69</v>
      </c>
      <c r="H3" s="200" t="s">
        <v>240</v>
      </c>
      <c r="I3" s="200" t="s">
        <v>70</v>
      </c>
      <c r="J3" s="200" t="s">
        <v>70</v>
      </c>
      <c r="K3" s="200" t="s">
        <v>70</v>
      </c>
      <c r="L3" s="200" t="s">
        <v>161</v>
      </c>
    </row>
    <row r="4" spans="1:12" ht="24">
      <c r="A4" s="201">
        <v>1</v>
      </c>
      <c r="B4" s="103" t="s">
        <v>237</v>
      </c>
      <c r="C4" s="104" t="s">
        <v>21</v>
      </c>
      <c r="D4" s="104">
        <v>2000</v>
      </c>
      <c r="E4" s="118"/>
      <c r="F4" s="118"/>
      <c r="G4" s="118"/>
      <c r="H4" s="118"/>
      <c r="I4" s="118"/>
      <c r="J4" s="106"/>
      <c r="K4" s="107"/>
      <c r="L4" s="108"/>
    </row>
    <row r="5" spans="1:12" ht="12">
      <c r="A5" s="201">
        <v>3</v>
      </c>
      <c r="B5" s="110" t="s">
        <v>121</v>
      </c>
      <c r="C5" s="104" t="s">
        <v>21</v>
      </c>
      <c r="D5" s="104">
        <v>1095</v>
      </c>
      <c r="E5" s="118"/>
      <c r="F5" s="118"/>
      <c r="G5" s="118"/>
      <c r="H5" s="118"/>
      <c r="I5" s="118"/>
      <c r="J5" s="106"/>
      <c r="K5" s="107"/>
      <c r="L5" s="108"/>
    </row>
    <row r="6" spans="1:12" ht="20.25" customHeight="1">
      <c r="A6" s="241"/>
      <c r="B6" s="241"/>
      <c r="C6" s="241"/>
      <c r="D6" s="241"/>
      <c r="E6" s="241"/>
      <c r="F6" s="241"/>
      <c r="G6" s="202">
        <f>SUM(G4:G5)</f>
        <v>0</v>
      </c>
      <c r="H6" s="202"/>
      <c r="I6" s="202">
        <f>SUM(I4:I5)</f>
        <v>0</v>
      </c>
      <c r="L6" s="108"/>
    </row>
    <row r="7" ht="22.5" customHeight="1"/>
    <row r="8" spans="1:11" ht="24" customHeight="1">
      <c r="A8" s="240" t="s">
        <v>211</v>
      </c>
      <c r="B8" s="240"/>
      <c r="C8" s="240"/>
      <c r="D8" s="240"/>
      <c r="E8" s="240"/>
      <c r="F8" s="240"/>
      <c r="G8" s="240"/>
      <c r="H8" s="240"/>
      <c r="I8" s="240"/>
      <c r="J8" s="102"/>
      <c r="K8" s="102"/>
    </row>
    <row r="9" spans="1:12" ht="36">
      <c r="A9" s="200" t="s">
        <v>0</v>
      </c>
      <c r="B9" s="200" t="s">
        <v>116</v>
      </c>
      <c r="C9" s="200" t="s">
        <v>117</v>
      </c>
      <c r="D9" s="200" t="s">
        <v>90</v>
      </c>
      <c r="E9" s="200" t="s">
        <v>91</v>
      </c>
      <c r="F9" s="200" t="s">
        <v>118</v>
      </c>
      <c r="G9" s="200" t="s">
        <v>69</v>
      </c>
      <c r="H9" s="200" t="s">
        <v>240</v>
      </c>
      <c r="I9" s="200" t="s">
        <v>70</v>
      </c>
      <c r="J9" s="203" t="s">
        <v>119</v>
      </c>
      <c r="K9" s="204" t="s">
        <v>120</v>
      </c>
      <c r="L9" s="200" t="s">
        <v>161</v>
      </c>
    </row>
    <row r="10" spans="1:12" ht="36">
      <c r="A10" s="200">
        <v>1</v>
      </c>
      <c r="B10" s="111" t="s">
        <v>229</v>
      </c>
      <c r="C10" s="104" t="s">
        <v>21</v>
      </c>
      <c r="D10" s="112">
        <v>1465</v>
      </c>
      <c r="E10" s="113"/>
      <c r="F10" s="113"/>
      <c r="G10" s="113"/>
      <c r="H10" s="113"/>
      <c r="I10" s="113"/>
      <c r="J10" s="102"/>
      <c r="K10" s="102"/>
      <c r="L10" s="108"/>
    </row>
    <row r="11" spans="1:12" ht="12">
      <c r="A11" s="200">
        <v>2</v>
      </c>
      <c r="B11" s="111" t="s">
        <v>122</v>
      </c>
      <c r="C11" s="104" t="s">
        <v>21</v>
      </c>
      <c r="D11" s="112">
        <v>1465</v>
      </c>
      <c r="E11" s="113"/>
      <c r="F11" s="113"/>
      <c r="G11" s="113"/>
      <c r="H11" s="113"/>
      <c r="I11" s="113"/>
      <c r="J11" s="102"/>
      <c r="K11" s="102"/>
      <c r="L11" s="108"/>
    </row>
    <row r="12" spans="1:12" ht="12">
      <c r="A12" s="200">
        <v>3</v>
      </c>
      <c r="B12" s="111" t="s">
        <v>123</v>
      </c>
      <c r="C12" s="104" t="s">
        <v>21</v>
      </c>
      <c r="D12" s="112">
        <v>12</v>
      </c>
      <c r="E12" s="113"/>
      <c r="F12" s="113"/>
      <c r="G12" s="113"/>
      <c r="H12" s="113"/>
      <c r="I12" s="113"/>
      <c r="J12" s="102"/>
      <c r="K12" s="102"/>
      <c r="L12" s="108"/>
    </row>
    <row r="13" spans="1:12" ht="12">
      <c r="A13" s="200">
        <v>4</v>
      </c>
      <c r="B13" s="111" t="s">
        <v>124</v>
      </c>
      <c r="C13" s="104" t="s">
        <v>21</v>
      </c>
      <c r="D13" s="112">
        <v>2</v>
      </c>
      <c r="E13" s="113"/>
      <c r="F13" s="113"/>
      <c r="G13" s="113"/>
      <c r="H13" s="113"/>
      <c r="I13" s="113"/>
      <c r="J13" s="102"/>
      <c r="K13" s="102"/>
      <c r="L13" s="108"/>
    </row>
    <row r="14" spans="1:12" ht="12">
      <c r="A14" s="200">
        <v>5</v>
      </c>
      <c r="B14" s="111" t="s">
        <v>125</v>
      </c>
      <c r="C14" s="104" t="s">
        <v>21</v>
      </c>
      <c r="D14" s="112">
        <v>1</v>
      </c>
      <c r="E14" s="113"/>
      <c r="F14" s="113"/>
      <c r="G14" s="113"/>
      <c r="H14" s="113"/>
      <c r="I14" s="113"/>
      <c r="J14" s="102"/>
      <c r="K14" s="102"/>
      <c r="L14" s="108"/>
    </row>
    <row r="15" spans="1:12" ht="12">
      <c r="A15" s="200">
        <v>6</v>
      </c>
      <c r="B15" s="103" t="s">
        <v>126</v>
      </c>
      <c r="C15" s="104" t="s">
        <v>21</v>
      </c>
      <c r="D15" s="112">
        <v>150</v>
      </c>
      <c r="E15" s="113"/>
      <c r="F15" s="113"/>
      <c r="G15" s="113"/>
      <c r="H15" s="113"/>
      <c r="I15" s="113"/>
      <c r="J15" s="102"/>
      <c r="K15" s="102"/>
      <c r="L15" s="108"/>
    </row>
    <row r="16" spans="1:12" ht="12">
      <c r="A16" s="200">
        <v>7</v>
      </c>
      <c r="B16" s="103" t="s">
        <v>127</v>
      </c>
      <c r="C16" s="104" t="s">
        <v>21</v>
      </c>
      <c r="D16" s="112">
        <v>12</v>
      </c>
      <c r="E16" s="113"/>
      <c r="F16" s="113"/>
      <c r="G16" s="113"/>
      <c r="H16" s="113"/>
      <c r="I16" s="113"/>
      <c r="J16" s="102"/>
      <c r="K16" s="102"/>
      <c r="L16" s="108"/>
    </row>
    <row r="17" spans="1:12" ht="12">
      <c r="A17" s="200">
        <v>8</v>
      </c>
      <c r="B17" s="111" t="s">
        <v>128</v>
      </c>
      <c r="C17" s="104" t="s">
        <v>21</v>
      </c>
      <c r="D17" s="112">
        <v>24</v>
      </c>
      <c r="E17" s="113"/>
      <c r="F17" s="113"/>
      <c r="G17" s="113"/>
      <c r="H17" s="113"/>
      <c r="I17" s="113"/>
      <c r="J17" s="102"/>
      <c r="K17" s="102"/>
      <c r="L17" s="108"/>
    </row>
    <row r="18" spans="1:12" ht="12">
      <c r="A18" s="201">
        <v>9</v>
      </c>
      <c r="B18" s="114" t="s">
        <v>129</v>
      </c>
      <c r="C18" s="104" t="s">
        <v>21</v>
      </c>
      <c r="D18" s="104">
        <v>1</v>
      </c>
      <c r="E18" s="105"/>
      <c r="F18" s="113"/>
      <c r="G18" s="105"/>
      <c r="H18" s="105"/>
      <c r="I18" s="105"/>
      <c r="J18" s="115"/>
      <c r="K18" s="115"/>
      <c r="L18" s="108"/>
    </row>
    <row r="19" spans="1:12" ht="18.75" customHeight="1">
      <c r="A19" s="241" t="s">
        <v>130</v>
      </c>
      <c r="B19" s="241"/>
      <c r="C19" s="241"/>
      <c r="D19" s="241"/>
      <c r="E19" s="241"/>
      <c r="F19" s="241"/>
      <c r="G19" s="202">
        <f>SUM(G10:G18)</f>
        <v>0</v>
      </c>
      <c r="H19" s="202"/>
      <c r="I19" s="202">
        <f>SUM(I10:I18)</f>
        <v>0</v>
      </c>
      <c r="L19" s="108"/>
    </row>
    <row r="20" spans="1:12" ht="17.25" customHeight="1">
      <c r="A20" s="241" t="s">
        <v>212</v>
      </c>
      <c r="B20" s="241"/>
      <c r="C20" s="241"/>
      <c r="D20" s="241"/>
      <c r="E20" s="241"/>
      <c r="F20" s="241"/>
      <c r="G20" s="202">
        <f>G19*4</f>
        <v>0</v>
      </c>
      <c r="H20" s="202"/>
      <c r="I20" s="202">
        <f>I19*4</f>
        <v>0</v>
      </c>
      <c r="L20" s="108"/>
    </row>
    <row r="21" ht="20.25" customHeight="1"/>
    <row r="22" spans="1:12" ht="29.25" customHeight="1">
      <c r="A22" s="243" t="s">
        <v>131</v>
      </c>
      <c r="B22" s="243"/>
      <c r="C22" s="243"/>
      <c r="D22" s="243"/>
      <c r="E22" s="243"/>
      <c r="F22" s="243"/>
      <c r="G22" s="243"/>
      <c r="H22" s="243"/>
      <c r="I22" s="243"/>
      <c r="J22" s="116"/>
      <c r="K22" s="116"/>
      <c r="L22" s="117"/>
    </row>
    <row r="23" spans="1:12" ht="36">
      <c r="A23" s="200" t="s">
        <v>0</v>
      </c>
      <c r="B23" s="200" t="s">
        <v>116</v>
      </c>
      <c r="C23" s="200" t="s">
        <v>117</v>
      </c>
      <c r="D23" s="200" t="s">
        <v>90</v>
      </c>
      <c r="E23" s="200" t="s">
        <v>91</v>
      </c>
      <c r="F23" s="200" t="s">
        <v>118</v>
      </c>
      <c r="G23" s="200" t="s">
        <v>69</v>
      </c>
      <c r="H23" s="200" t="s">
        <v>240</v>
      </c>
      <c r="I23" s="200" t="s">
        <v>70</v>
      </c>
      <c r="J23" s="203" t="s">
        <v>119</v>
      </c>
      <c r="K23" s="204" t="s">
        <v>120</v>
      </c>
      <c r="L23" s="200" t="s">
        <v>161</v>
      </c>
    </row>
    <row r="24" spans="1:12" ht="24">
      <c r="A24" s="201">
        <v>1</v>
      </c>
      <c r="B24" s="103" t="s">
        <v>249</v>
      </c>
      <c r="C24" s="104" t="s">
        <v>21</v>
      </c>
      <c r="D24" s="104">
        <v>1092</v>
      </c>
      <c r="E24" s="105"/>
      <c r="F24" s="105"/>
      <c r="G24" s="105"/>
      <c r="H24" s="105"/>
      <c r="I24" s="105"/>
      <c r="J24" s="115"/>
      <c r="K24" s="115"/>
      <c r="L24" s="108"/>
    </row>
    <row r="25" spans="1:12" ht="12">
      <c r="A25" s="201">
        <v>2</v>
      </c>
      <c r="B25" s="110" t="s">
        <v>132</v>
      </c>
      <c r="C25" s="104" t="s">
        <v>21</v>
      </c>
      <c r="D25" s="104">
        <v>365</v>
      </c>
      <c r="E25" s="105"/>
      <c r="F25" s="105"/>
      <c r="G25" s="105"/>
      <c r="H25" s="105"/>
      <c r="I25" s="105"/>
      <c r="J25" s="115"/>
      <c r="K25" s="115"/>
      <c r="L25" s="108"/>
    </row>
    <row r="26" spans="1:12" ht="12">
      <c r="A26" s="201">
        <v>3</v>
      </c>
      <c r="B26" s="110" t="s">
        <v>122</v>
      </c>
      <c r="C26" s="104" t="s">
        <v>21</v>
      </c>
      <c r="D26" s="104">
        <v>365</v>
      </c>
      <c r="E26" s="105"/>
      <c r="F26" s="105"/>
      <c r="G26" s="105"/>
      <c r="H26" s="105"/>
      <c r="I26" s="105"/>
      <c r="J26" s="115"/>
      <c r="K26" s="115"/>
      <c r="L26" s="108"/>
    </row>
    <row r="27" spans="1:12" ht="12">
      <c r="A27" s="201">
        <v>4</v>
      </c>
      <c r="B27" s="110" t="s">
        <v>133</v>
      </c>
      <c r="C27" s="104" t="s">
        <v>21</v>
      </c>
      <c r="D27" s="104">
        <v>12</v>
      </c>
      <c r="E27" s="105"/>
      <c r="F27" s="105"/>
      <c r="G27" s="105"/>
      <c r="H27" s="105"/>
      <c r="I27" s="105"/>
      <c r="J27" s="115"/>
      <c r="K27" s="115"/>
      <c r="L27" s="108"/>
    </row>
    <row r="28" spans="1:12" ht="12">
      <c r="A28" s="201">
        <v>5</v>
      </c>
      <c r="B28" s="103" t="s">
        <v>134</v>
      </c>
      <c r="C28" s="104" t="s">
        <v>21</v>
      </c>
      <c r="D28" s="104">
        <v>365</v>
      </c>
      <c r="E28" s="105"/>
      <c r="F28" s="105"/>
      <c r="G28" s="105"/>
      <c r="H28" s="105"/>
      <c r="I28" s="105"/>
      <c r="J28" s="115"/>
      <c r="K28" s="115"/>
      <c r="L28" s="108"/>
    </row>
    <row r="29" spans="1:12" ht="12">
      <c r="A29" s="201">
        <v>6</v>
      </c>
      <c r="B29" s="110" t="s">
        <v>124</v>
      </c>
      <c r="C29" s="104" t="s">
        <v>21</v>
      </c>
      <c r="D29" s="104">
        <v>2</v>
      </c>
      <c r="E29" s="105"/>
      <c r="F29" s="105"/>
      <c r="G29" s="105"/>
      <c r="H29" s="105"/>
      <c r="I29" s="105"/>
      <c r="J29" s="115"/>
      <c r="K29" s="115"/>
      <c r="L29" s="108"/>
    </row>
    <row r="30" spans="1:12" ht="12">
      <c r="A30" s="201">
        <v>7</v>
      </c>
      <c r="B30" s="110" t="s">
        <v>125</v>
      </c>
      <c r="C30" s="104" t="s">
        <v>21</v>
      </c>
      <c r="D30" s="104">
        <v>1</v>
      </c>
      <c r="E30" s="105"/>
      <c r="F30" s="105"/>
      <c r="G30" s="105"/>
      <c r="H30" s="105"/>
      <c r="I30" s="105"/>
      <c r="J30" s="115"/>
      <c r="K30" s="115"/>
      <c r="L30" s="108"/>
    </row>
    <row r="31" spans="1:12" ht="12">
      <c r="A31" s="201">
        <v>8</v>
      </c>
      <c r="B31" s="110" t="s">
        <v>126</v>
      </c>
      <c r="C31" s="104" t="s">
        <v>21</v>
      </c>
      <c r="D31" s="104">
        <v>150</v>
      </c>
      <c r="E31" s="105"/>
      <c r="F31" s="105"/>
      <c r="G31" s="105"/>
      <c r="H31" s="105"/>
      <c r="I31" s="105"/>
      <c r="J31" s="115"/>
      <c r="K31" s="115"/>
      <c r="L31" s="108"/>
    </row>
    <row r="32" spans="1:12" ht="12">
      <c r="A32" s="201">
        <v>9</v>
      </c>
      <c r="B32" s="110" t="s">
        <v>127</v>
      </c>
      <c r="C32" s="104" t="s">
        <v>21</v>
      </c>
      <c r="D32" s="104">
        <v>10</v>
      </c>
      <c r="E32" s="105"/>
      <c r="F32" s="105"/>
      <c r="G32" s="105"/>
      <c r="H32" s="105"/>
      <c r="I32" s="105"/>
      <c r="J32" s="115"/>
      <c r="K32" s="115"/>
      <c r="L32" s="108"/>
    </row>
    <row r="33" spans="1:12" ht="12">
      <c r="A33" s="201">
        <v>10</v>
      </c>
      <c r="B33" s="110" t="s">
        <v>128</v>
      </c>
      <c r="C33" s="104" t="s">
        <v>21</v>
      </c>
      <c r="D33" s="104">
        <v>24</v>
      </c>
      <c r="E33" s="105"/>
      <c r="F33" s="105"/>
      <c r="G33" s="105"/>
      <c r="H33" s="105"/>
      <c r="I33" s="105"/>
      <c r="J33" s="115"/>
      <c r="K33" s="115"/>
      <c r="L33" s="108"/>
    </row>
    <row r="34" spans="1:12" ht="12">
      <c r="A34" s="201">
        <v>11</v>
      </c>
      <c r="B34" s="110" t="s">
        <v>129</v>
      </c>
      <c r="C34" s="104" t="s">
        <v>21</v>
      </c>
      <c r="D34" s="104">
        <v>1</v>
      </c>
      <c r="E34" s="105"/>
      <c r="F34" s="105"/>
      <c r="G34" s="105"/>
      <c r="H34" s="105"/>
      <c r="I34" s="105"/>
      <c r="J34" s="115"/>
      <c r="K34" s="115"/>
      <c r="L34" s="108"/>
    </row>
    <row r="35" spans="1:12" ht="10.5" customHeight="1">
      <c r="A35" s="241" t="s">
        <v>130</v>
      </c>
      <c r="B35" s="241"/>
      <c r="C35" s="241"/>
      <c r="D35" s="241"/>
      <c r="E35" s="241"/>
      <c r="F35" s="241"/>
      <c r="G35" s="202">
        <f>SUM(G24:G34)</f>
        <v>0</v>
      </c>
      <c r="H35" s="202"/>
      <c r="I35" s="202">
        <f>SUM(I24:I34)</f>
        <v>0</v>
      </c>
      <c r="L35" s="108"/>
    </row>
    <row r="36" spans="1:12" ht="10.5" customHeight="1">
      <c r="A36" s="241" t="s">
        <v>135</v>
      </c>
      <c r="B36" s="241"/>
      <c r="C36" s="241"/>
      <c r="D36" s="241"/>
      <c r="E36" s="241"/>
      <c r="F36" s="241"/>
      <c r="G36" s="202">
        <f>G35*2</f>
        <v>0</v>
      </c>
      <c r="H36" s="202"/>
      <c r="I36" s="202">
        <f>I35*2</f>
        <v>0</v>
      </c>
      <c r="L36" s="108"/>
    </row>
    <row r="38" spans="2:11" ht="19.5" customHeight="1">
      <c r="B38" s="242" t="s">
        <v>112</v>
      </c>
      <c r="C38" s="242"/>
      <c r="D38" s="242"/>
      <c r="E38" s="242"/>
      <c r="F38" s="242"/>
      <c r="G38" s="205">
        <f>G36+G20+G6</f>
        <v>0</v>
      </c>
      <c r="H38" s="205"/>
      <c r="I38" s="205">
        <f>I36+I20+I6</f>
        <v>0</v>
      </c>
      <c r="J38" s="206">
        <f>J36+J20+J6</f>
        <v>0</v>
      </c>
      <c r="K38" s="207">
        <f>K36+K20+K6</f>
        <v>0</v>
      </c>
    </row>
    <row r="42" ht="12">
      <c r="B42" s="208" t="s">
        <v>113</v>
      </c>
    </row>
    <row r="43" ht="12">
      <c r="B43" s="209" t="s">
        <v>213</v>
      </c>
    </row>
  </sheetData>
  <sheetProtection selectLockedCells="1" selectUnlockedCells="1"/>
  <mergeCells count="10">
    <mergeCell ref="A1:I1"/>
    <mergeCell ref="A2:I2"/>
    <mergeCell ref="A6:F6"/>
    <mergeCell ref="A8:I8"/>
    <mergeCell ref="A36:F36"/>
    <mergeCell ref="B38:F38"/>
    <mergeCell ref="A19:F19"/>
    <mergeCell ref="A20:F20"/>
    <mergeCell ref="A22:I22"/>
    <mergeCell ref="A35:F35"/>
  </mergeCells>
  <printOptions/>
  <pageMargins left="0.21944444444444444" right="0.21388888888888888" top="0.2743055555555556" bottom="0.25833333333333336" header="0.5118055555555555" footer="0.5118055555555555"/>
  <pageSetup horizontalDpi="300" verticalDpi="3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J43"/>
  <sheetViews>
    <sheetView view="pageBreakPreview" zoomScale="60" zoomScaleNormal="110" zoomScalePageLayoutView="0" workbookViewId="0" topLeftCell="A16">
      <selection activeCell="M21" sqref="M21"/>
    </sheetView>
  </sheetViews>
  <sheetFormatPr defaultColWidth="9.8515625" defaultRowHeight="12.75"/>
  <cols>
    <col min="1" max="1" width="3.140625" style="155" customWidth="1"/>
    <col min="2" max="2" width="40.8515625" style="155" customWidth="1"/>
    <col min="3" max="3" width="3.421875" style="150" customWidth="1"/>
    <col min="4" max="4" width="5.8515625" style="150" customWidth="1"/>
    <col min="5" max="5" width="11.7109375" style="150" customWidth="1"/>
    <col min="6" max="6" width="14.57421875" style="150" customWidth="1"/>
    <col min="7" max="7" width="12.7109375" style="150" customWidth="1"/>
    <col min="8" max="8" width="6.00390625" style="150" customWidth="1"/>
    <col min="9" max="9" width="15.7109375" style="150" customWidth="1"/>
    <col min="10" max="10" width="15.7109375" style="155" customWidth="1"/>
    <col min="11" max="16384" width="9.8515625" style="155" customWidth="1"/>
  </cols>
  <sheetData>
    <row r="1" spans="2:10" ht="19.5" customHeight="1">
      <c r="B1" s="149" t="s">
        <v>203</v>
      </c>
      <c r="E1" s="151"/>
      <c r="F1" s="151"/>
      <c r="G1" s="151"/>
      <c r="H1" s="152"/>
      <c r="I1" s="153"/>
      <c r="J1" s="154"/>
    </row>
    <row r="2" spans="1:10" ht="30" customHeight="1">
      <c r="A2" s="247" t="s">
        <v>248</v>
      </c>
      <c r="B2" s="247"/>
      <c r="C2" s="247"/>
      <c r="D2" s="247"/>
      <c r="E2" s="247"/>
      <c r="F2" s="247"/>
      <c r="G2" s="247"/>
      <c r="H2" s="247"/>
      <c r="I2" s="247"/>
      <c r="J2" s="172"/>
    </row>
    <row r="3" spans="1:10" ht="32.25" customHeight="1">
      <c r="A3" s="167" t="s">
        <v>87</v>
      </c>
      <c r="B3" s="173" t="s">
        <v>88</v>
      </c>
      <c r="C3" s="174" t="s">
        <v>89</v>
      </c>
      <c r="D3" s="175" t="s">
        <v>90</v>
      </c>
      <c r="E3" s="176" t="s">
        <v>91</v>
      </c>
      <c r="F3" s="176" t="s">
        <v>92</v>
      </c>
      <c r="G3" s="176" t="s">
        <v>69</v>
      </c>
      <c r="H3" s="177" t="s">
        <v>93</v>
      </c>
      <c r="I3" s="178" t="s">
        <v>94</v>
      </c>
      <c r="J3" s="179" t="s">
        <v>161</v>
      </c>
    </row>
    <row r="4" spans="1:10" ht="78.75">
      <c r="A4" s="167">
        <v>1</v>
      </c>
      <c r="B4" s="156" t="s">
        <v>95</v>
      </c>
      <c r="C4" s="157" t="s">
        <v>21</v>
      </c>
      <c r="D4" s="158">
        <v>1095</v>
      </c>
      <c r="E4" s="159"/>
      <c r="F4" s="159"/>
      <c r="G4" s="159"/>
      <c r="H4" s="160"/>
      <c r="I4" s="159"/>
      <c r="J4" s="161"/>
    </row>
    <row r="5" spans="1:10" ht="11.25">
      <c r="A5" s="167">
        <v>2</v>
      </c>
      <c r="B5" s="162" t="s">
        <v>96</v>
      </c>
      <c r="C5" s="157" t="s">
        <v>21</v>
      </c>
      <c r="D5" s="163">
        <v>365</v>
      </c>
      <c r="E5" s="159"/>
      <c r="F5" s="159"/>
      <c r="G5" s="159"/>
      <c r="H5" s="160"/>
      <c r="I5" s="159"/>
      <c r="J5" s="161"/>
    </row>
    <row r="6" spans="1:10" ht="11.25">
      <c r="A6" s="167">
        <v>3</v>
      </c>
      <c r="B6" s="162" t="s">
        <v>97</v>
      </c>
      <c r="C6" s="157" t="s">
        <v>21</v>
      </c>
      <c r="D6" s="163">
        <v>365</v>
      </c>
      <c r="E6" s="159"/>
      <c r="F6" s="159"/>
      <c r="G6" s="159"/>
      <c r="H6" s="160"/>
      <c r="I6" s="159"/>
      <c r="J6" s="161"/>
    </row>
    <row r="7" spans="1:10" ht="11.25">
      <c r="A7" s="167">
        <v>4</v>
      </c>
      <c r="B7" s="162" t="s">
        <v>98</v>
      </c>
      <c r="C7" s="157" t="s">
        <v>21</v>
      </c>
      <c r="D7" s="163">
        <v>2</v>
      </c>
      <c r="E7" s="159"/>
      <c r="F7" s="159"/>
      <c r="G7" s="159"/>
      <c r="H7" s="160"/>
      <c r="I7" s="159"/>
      <c r="J7" s="161"/>
    </row>
    <row r="8" spans="1:10" ht="11.25">
      <c r="A8" s="167">
        <v>5</v>
      </c>
      <c r="B8" s="162" t="s">
        <v>99</v>
      </c>
      <c r="C8" s="157" t="s">
        <v>21</v>
      </c>
      <c r="D8" s="163">
        <v>2</v>
      </c>
      <c r="E8" s="159"/>
      <c r="F8" s="159"/>
      <c r="G8" s="159"/>
      <c r="H8" s="160"/>
      <c r="I8" s="159"/>
      <c r="J8" s="161"/>
    </row>
    <row r="9" spans="1:10" ht="20.25" customHeight="1">
      <c r="A9" s="167">
        <v>6</v>
      </c>
      <c r="B9" s="162" t="s">
        <v>100</v>
      </c>
      <c r="C9" s="157" t="s">
        <v>21</v>
      </c>
      <c r="D9" s="163">
        <v>1</v>
      </c>
      <c r="E9" s="159"/>
      <c r="F9" s="159"/>
      <c r="G9" s="159"/>
      <c r="H9" s="160"/>
      <c r="I9" s="159"/>
      <c r="J9" s="161"/>
    </row>
    <row r="10" spans="1:10" ht="11.25">
      <c r="A10" s="167">
        <v>7</v>
      </c>
      <c r="B10" s="162" t="s">
        <v>101</v>
      </c>
      <c r="C10" s="157" t="s">
        <v>21</v>
      </c>
      <c r="D10" s="163">
        <v>208</v>
      </c>
      <c r="E10" s="159"/>
      <c r="F10" s="159"/>
      <c r="G10" s="159"/>
      <c r="H10" s="160"/>
      <c r="I10" s="159"/>
      <c r="J10" s="161"/>
    </row>
    <row r="11" spans="1:10" ht="26.25">
      <c r="A11" s="167">
        <v>8</v>
      </c>
      <c r="B11" s="162" t="s">
        <v>241</v>
      </c>
      <c r="C11" s="157" t="s">
        <v>21</v>
      </c>
      <c r="D11" s="163">
        <v>20</v>
      </c>
      <c r="E11" s="159"/>
      <c r="F11" s="159"/>
      <c r="G11" s="159"/>
      <c r="H11" s="160"/>
      <c r="I11" s="159"/>
      <c r="J11" s="161"/>
    </row>
    <row r="12" spans="1:10" ht="14.25">
      <c r="A12" s="167">
        <v>9</v>
      </c>
      <c r="B12" s="162" t="s">
        <v>242</v>
      </c>
      <c r="C12" s="157" t="s">
        <v>21</v>
      </c>
      <c r="D12" s="163">
        <v>20</v>
      </c>
      <c r="E12" s="159"/>
      <c r="F12" s="159"/>
      <c r="G12" s="159"/>
      <c r="H12" s="160"/>
      <c r="I12" s="159"/>
      <c r="J12" s="161"/>
    </row>
    <row r="13" spans="1:10" ht="14.25">
      <c r="A13" s="167">
        <v>9</v>
      </c>
      <c r="B13" s="162" t="s">
        <v>243</v>
      </c>
      <c r="C13" s="157" t="s">
        <v>21</v>
      </c>
      <c r="D13" s="163">
        <v>20</v>
      </c>
      <c r="E13" s="159"/>
      <c r="F13" s="159"/>
      <c r="G13" s="159"/>
      <c r="H13" s="160"/>
      <c r="I13" s="159"/>
      <c r="J13" s="161"/>
    </row>
    <row r="14" spans="1:10" ht="11.25">
      <c r="A14" s="167">
        <v>10</v>
      </c>
      <c r="B14" s="162" t="s">
        <v>102</v>
      </c>
      <c r="C14" s="157" t="s">
        <v>21</v>
      </c>
      <c r="D14" s="163">
        <v>1</v>
      </c>
      <c r="E14" s="159"/>
      <c r="F14" s="159"/>
      <c r="G14" s="159"/>
      <c r="H14" s="160"/>
      <c r="I14" s="159"/>
      <c r="J14" s="161"/>
    </row>
    <row r="15" spans="1:10" ht="11.25">
      <c r="A15" s="167">
        <v>11</v>
      </c>
      <c r="B15" s="162" t="s">
        <v>103</v>
      </c>
      <c r="C15" s="157" t="s">
        <v>21</v>
      </c>
      <c r="D15" s="163">
        <v>1</v>
      </c>
      <c r="E15" s="159"/>
      <c r="F15" s="159"/>
      <c r="G15" s="159"/>
      <c r="H15" s="160"/>
      <c r="I15" s="159"/>
      <c r="J15" s="161"/>
    </row>
    <row r="16" spans="1:10" ht="11.25">
      <c r="A16" s="167">
        <v>12</v>
      </c>
      <c r="B16" s="162" t="s">
        <v>104</v>
      </c>
      <c r="C16" s="157" t="s">
        <v>21</v>
      </c>
      <c r="D16" s="163">
        <v>1</v>
      </c>
      <c r="E16" s="159"/>
      <c r="F16" s="159"/>
      <c r="G16" s="159"/>
      <c r="H16" s="160"/>
      <c r="I16" s="159"/>
      <c r="J16" s="161"/>
    </row>
    <row r="17" spans="1:10" ht="11.25">
      <c r="A17" s="167">
        <v>13</v>
      </c>
      <c r="B17" s="162" t="s">
        <v>105</v>
      </c>
      <c r="C17" s="157" t="s">
        <v>21</v>
      </c>
      <c r="D17" s="163">
        <v>12</v>
      </c>
      <c r="E17" s="159"/>
      <c r="F17" s="159"/>
      <c r="G17" s="159"/>
      <c r="H17" s="160"/>
      <c r="I17" s="159"/>
      <c r="J17" s="161"/>
    </row>
    <row r="18" spans="1:10" ht="16.5" customHeight="1">
      <c r="A18" s="244" t="s">
        <v>106</v>
      </c>
      <c r="B18" s="244"/>
      <c r="C18" s="244"/>
      <c r="D18" s="244"/>
      <c r="E18" s="244"/>
      <c r="F18" s="244"/>
      <c r="G18" s="180">
        <f>SUM(G4:G17)</f>
        <v>0</v>
      </c>
      <c r="H18" s="181"/>
      <c r="I18" s="182">
        <f>SUM(I4:I17)</f>
        <v>0</v>
      </c>
      <c r="J18" s="183"/>
    </row>
    <row r="19" spans="1:10" ht="16.5" customHeight="1">
      <c r="A19" s="245" t="s">
        <v>214</v>
      </c>
      <c r="B19" s="245"/>
      <c r="C19" s="245"/>
      <c r="D19" s="245"/>
      <c r="E19" s="245"/>
      <c r="F19" s="245"/>
      <c r="G19" s="180">
        <f>G18</f>
        <v>0</v>
      </c>
      <c r="H19" s="184"/>
      <c r="I19" s="182">
        <f>I18</f>
        <v>0</v>
      </c>
      <c r="J19" s="183"/>
    </row>
    <row r="20" spans="1:10" ht="10.5" customHeight="1">
      <c r="A20" s="185"/>
      <c r="B20" s="185"/>
      <c r="C20" s="186"/>
      <c r="D20" s="186"/>
      <c r="E20" s="186"/>
      <c r="F20" s="186"/>
      <c r="G20" s="187"/>
      <c r="H20" s="188"/>
      <c r="I20" s="189"/>
      <c r="J20" s="190"/>
    </row>
    <row r="21" spans="2:10" ht="31.5" customHeight="1">
      <c r="B21" s="164"/>
      <c r="D21" s="165"/>
      <c r="E21" s="151"/>
      <c r="F21" s="187"/>
      <c r="G21" s="151"/>
      <c r="H21" s="152"/>
      <c r="I21" s="153"/>
      <c r="J21" s="154"/>
    </row>
    <row r="22" spans="1:10" s="166" customFormat="1" ht="19.5" customHeight="1">
      <c r="A22" s="248" t="s">
        <v>107</v>
      </c>
      <c r="B22" s="248"/>
      <c r="C22" s="248"/>
      <c r="D22" s="248"/>
      <c r="E22" s="248"/>
      <c r="F22" s="248"/>
      <c r="G22" s="248"/>
      <c r="H22" s="248"/>
      <c r="I22" s="248"/>
      <c r="J22" s="191"/>
    </row>
    <row r="23" spans="1:10" ht="33.75">
      <c r="A23" s="167" t="s">
        <v>87</v>
      </c>
      <c r="B23" s="173" t="s">
        <v>108</v>
      </c>
      <c r="C23" s="174" t="s">
        <v>89</v>
      </c>
      <c r="D23" s="175" t="s">
        <v>90</v>
      </c>
      <c r="E23" s="176" t="s">
        <v>91</v>
      </c>
      <c r="F23" s="176" t="s">
        <v>92</v>
      </c>
      <c r="G23" s="176" t="s">
        <v>69</v>
      </c>
      <c r="H23" s="177" t="s">
        <v>93</v>
      </c>
      <c r="I23" s="178" t="s">
        <v>94</v>
      </c>
      <c r="J23" s="179"/>
    </row>
    <row r="24" spans="1:10" ht="94.5">
      <c r="A24" s="167">
        <v>1</v>
      </c>
      <c r="B24" s="168" t="s">
        <v>244</v>
      </c>
      <c r="C24" s="157" t="s">
        <v>21</v>
      </c>
      <c r="D24" s="163">
        <v>1460</v>
      </c>
      <c r="E24" s="159"/>
      <c r="F24" s="159"/>
      <c r="G24" s="159"/>
      <c r="H24" s="160"/>
      <c r="I24" s="159"/>
      <c r="J24" s="161"/>
    </row>
    <row r="25" spans="1:10" ht="11.25">
      <c r="A25" s="167">
        <v>2</v>
      </c>
      <c r="B25" s="168" t="s">
        <v>97</v>
      </c>
      <c r="C25" s="157" t="s">
        <v>21</v>
      </c>
      <c r="D25" s="163">
        <v>1460</v>
      </c>
      <c r="E25" s="159"/>
      <c r="F25" s="159"/>
      <c r="G25" s="159"/>
      <c r="H25" s="160"/>
      <c r="I25" s="159"/>
      <c r="J25" s="161"/>
    </row>
    <row r="26" spans="1:10" ht="11.25">
      <c r="A26" s="167">
        <v>3</v>
      </c>
      <c r="B26" s="168" t="s">
        <v>98</v>
      </c>
      <c r="C26" s="157" t="s">
        <v>21</v>
      </c>
      <c r="D26" s="163">
        <v>3</v>
      </c>
      <c r="E26" s="159"/>
      <c r="F26" s="159"/>
      <c r="G26" s="159"/>
      <c r="H26" s="160"/>
      <c r="I26" s="159"/>
      <c r="J26" s="161"/>
    </row>
    <row r="27" spans="1:10" ht="11.25">
      <c r="A27" s="167">
        <v>4</v>
      </c>
      <c r="B27" s="168" t="s">
        <v>109</v>
      </c>
      <c r="C27" s="157" t="s">
        <v>21</v>
      </c>
      <c r="D27" s="163">
        <v>2</v>
      </c>
      <c r="E27" s="159"/>
      <c r="F27" s="159"/>
      <c r="G27" s="159"/>
      <c r="H27" s="160"/>
      <c r="I27" s="159"/>
      <c r="J27" s="161"/>
    </row>
    <row r="28" spans="1:10" ht="11.25">
      <c r="A28" s="167">
        <v>5</v>
      </c>
      <c r="B28" s="168" t="s">
        <v>100</v>
      </c>
      <c r="C28" s="157" t="s">
        <v>21</v>
      </c>
      <c r="D28" s="163">
        <v>6</v>
      </c>
      <c r="E28" s="159"/>
      <c r="F28" s="159"/>
      <c r="G28" s="159"/>
      <c r="H28" s="160"/>
      <c r="I28" s="159"/>
      <c r="J28" s="161"/>
    </row>
    <row r="29" spans="1:10" ht="11.25">
      <c r="A29" s="167">
        <v>6</v>
      </c>
      <c r="B29" s="168" t="s">
        <v>101</v>
      </c>
      <c r="C29" s="157" t="s">
        <v>21</v>
      </c>
      <c r="D29" s="163">
        <v>208</v>
      </c>
      <c r="E29" s="159"/>
      <c r="F29" s="159"/>
      <c r="G29" s="159"/>
      <c r="H29" s="160"/>
      <c r="I29" s="159"/>
      <c r="J29" s="161"/>
    </row>
    <row r="30" spans="1:10" ht="12.75">
      <c r="A30" s="167">
        <v>7</v>
      </c>
      <c r="B30" s="168" t="s">
        <v>245</v>
      </c>
      <c r="C30" s="157" t="s">
        <v>21</v>
      </c>
      <c r="D30" s="163">
        <v>20</v>
      </c>
      <c r="E30" s="159"/>
      <c r="F30" s="159"/>
      <c r="G30" s="159"/>
      <c r="H30" s="160"/>
      <c r="I30" s="159"/>
      <c r="J30" s="161"/>
    </row>
    <row r="31" spans="1:10" ht="12.75">
      <c r="A31" s="167">
        <v>8</v>
      </c>
      <c r="B31" s="168" t="s">
        <v>246</v>
      </c>
      <c r="C31" s="157" t="s">
        <v>21</v>
      </c>
      <c r="D31" s="163">
        <v>20</v>
      </c>
      <c r="E31" s="159"/>
      <c r="F31" s="159"/>
      <c r="G31" s="159"/>
      <c r="H31" s="160"/>
      <c r="I31" s="159"/>
      <c r="J31" s="161"/>
    </row>
    <row r="32" spans="1:10" ht="12.75">
      <c r="A32" s="167">
        <v>8</v>
      </c>
      <c r="B32" s="168" t="s">
        <v>247</v>
      </c>
      <c r="C32" s="157" t="s">
        <v>21</v>
      </c>
      <c r="D32" s="163">
        <v>20</v>
      </c>
      <c r="E32" s="159"/>
      <c r="F32" s="159"/>
      <c r="G32" s="159"/>
      <c r="H32" s="160"/>
      <c r="I32" s="159"/>
      <c r="J32" s="161"/>
    </row>
    <row r="33" spans="1:10" ht="11.25">
      <c r="A33" s="167">
        <v>9</v>
      </c>
      <c r="B33" s="168" t="s">
        <v>110</v>
      </c>
      <c r="C33" s="157" t="s">
        <v>21</v>
      </c>
      <c r="D33" s="163">
        <v>360</v>
      </c>
      <c r="E33" s="159"/>
      <c r="F33" s="159"/>
      <c r="G33" s="159"/>
      <c r="H33" s="160"/>
      <c r="I33" s="159"/>
      <c r="J33" s="161"/>
    </row>
    <row r="34" spans="1:10" ht="11.25">
      <c r="A34" s="167">
        <v>10</v>
      </c>
      <c r="B34" s="162" t="s">
        <v>105</v>
      </c>
      <c r="C34" s="157" t="s">
        <v>21</v>
      </c>
      <c r="D34" s="163">
        <v>12</v>
      </c>
      <c r="E34" s="159"/>
      <c r="F34" s="159"/>
      <c r="G34" s="159"/>
      <c r="H34" s="160"/>
      <c r="I34" s="159"/>
      <c r="J34" s="161"/>
    </row>
    <row r="35" spans="1:10" ht="11.25">
      <c r="A35" s="167">
        <v>11</v>
      </c>
      <c r="B35" s="162" t="s">
        <v>102</v>
      </c>
      <c r="C35" s="157" t="s">
        <v>21</v>
      </c>
      <c r="D35" s="163">
        <v>1</v>
      </c>
      <c r="E35" s="159"/>
      <c r="F35" s="159"/>
      <c r="G35" s="159"/>
      <c r="H35" s="160"/>
      <c r="I35" s="159"/>
      <c r="J35" s="161"/>
    </row>
    <row r="36" spans="1:10" ht="15.75" customHeight="1">
      <c r="A36" s="244" t="s">
        <v>106</v>
      </c>
      <c r="B36" s="244"/>
      <c r="C36" s="244"/>
      <c r="D36" s="244"/>
      <c r="E36" s="244"/>
      <c r="F36" s="244"/>
      <c r="G36" s="180">
        <f>SUM(G24:G35)</f>
        <v>0</v>
      </c>
      <c r="H36" s="181"/>
      <c r="I36" s="180">
        <f>SUM(I24:I35)</f>
        <v>0</v>
      </c>
      <c r="J36" s="192"/>
    </row>
    <row r="37" spans="1:10" ht="15.75" customHeight="1">
      <c r="A37" s="245" t="s">
        <v>111</v>
      </c>
      <c r="B37" s="245"/>
      <c r="C37" s="245"/>
      <c r="D37" s="245"/>
      <c r="E37" s="245"/>
      <c r="F37" s="245"/>
      <c r="G37" s="180">
        <f>G36*3</f>
        <v>0</v>
      </c>
      <c r="H37" s="180"/>
      <c r="I37" s="193">
        <f>I36*3</f>
        <v>0</v>
      </c>
      <c r="J37" s="194"/>
    </row>
    <row r="38" spans="1:10" s="169" customFormat="1" ht="11.25">
      <c r="A38" s="185"/>
      <c r="B38" s="185"/>
      <c r="C38" s="186"/>
      <c r="D38" s="186"/>
      <c r="E38" s="186"/>
      <c r="F38" s="186"/>
      <c r="G38" s="187"/>
      <c r="H38" s="187"/>
      <c r="I38" s="195"/>
      <c r="J38" s="196"/>
    </row>
    <row r="39" spans="1:10" ht="27" customHeight="1">
      <c r="A39" s="170"/>
      <c r="B39" s="246" t="s">
        <v>112</v>
      </c>
      <c r="C39" s="246"/>
      <c r="D39" s="246"/>
      <c r="E39" s="246"/>
      <c r="F39" s="246"/>
      <c r="G39" s="171">
        <f>G19+G37</f>
        <v>0</v>
      </c>
      <c r="H39" s="171"/>
      <c r="I39" s="171">
        <f>I19+I37</f>
        <v>0</v>
      </c>
      <c r="J39" s="197"/>
    </row>
    <row r="42" ht="12.75">
      <c r="B42" s="198" t="s">
        <v>215</v>
      </c>
    </row>
    <row r="43" ht="12.75">
      <c r="B43" s="199" t="s">
        <v>114</v>
      </c>
    </row>
  </sheetData>
  <sheetProtection selectLockedCells="1" selectUnlockedCells="1"/>
  <mergeCells count="7">
    <mergeCell ref="A36:F36"/>
    <mergeCell ref="A37:F37"/>
    <mergeCell ref="B39:F39"/>
    <mergeCell ref="A2:I2"/>
    <mergeCell ref="A18:F18"/>
    <mergeCell ref="A19:F19"/>
    <mergeCell ref="A22:I22"/>
  </mergeCells>
  <printOptions/>
  <pageMargins left="0.2362204724409449" right="0.1968503937007874" top="0.11811023622047245" bottom="0.07874015748031496" header="0.5118110236220472" footer="0.5118110236220472"/>
  <pageSetup horizontalDpi="300" verticalDpi="300" orientation="landscape" paperSize="9" scale="90" r:id="rId1"/>
  <rowBreaks count="1" manualBreakCount="1"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19"/>
  <sheetViews>
    <sheetView view="pageBreakPreview" zoomScale="75" zoomScaleNormal="90" zoomScaleSheetLayoutView="75" zoomScalePageLayoutView="0" workbookViewId="0" topLeftCell="A10">
      <selection activeCell="B1" sqref="B1"/>
    </sheetView>
  </sheetViews>
  <sheetFormatPr defaultColWidth="9.140625" defaultRowHeight="12.75"/>
  <cols>
    <col min="1" max="1" width="3.8515625" style="119" customWidth="1"/>
    <col min="2" max="2" width="73.00390625" style="119" customWidth="1"/>
    <col min="3" max="3" width="8.140625" style="121" customWidth="1"/>
    <col min="4" max="5" width="9.140625" style="121" customWidth="1"/>
    <col min="6" max="6" width="12.421875" style="121" customWidth="1"/>
    <col min="7" max="7" width="9.140625" style="121" hidden="1" customWidth="1"/>
    <col min="8" max="8" width="11.57421875" style="121" hidden="1" customWidth="1"/>
    <col min="9" max="9" width="11.57421875" style="121" customWidth="1"/>
    <col min="10" max="10" width="12.421875" style="121" customWidth="1"/>
    <col min="11" max="11" width="14.421875" style="121" customWidth="1"/>
    <col min="12" max="16384" width="9.140625" style="119" customWidth="1"/>
  </cols>
  <sheetData>
    <row r="1" ht="15">
      <c r="B1" s="120" t="s">
        <v>71</v>
      </c>
    </row>
    <row r="2" ht="15">
      <c r="B2" s="120" t="s">
        <v>206</v>
      </c>
    </row>
    <row r="3" spans="1:11" ht="30">
      <c r="A3" s="142" t="s">
        <v>0</v>
      </c>
      <c r="B3" s="142" t="s">
        <v>72</v>
      </c>
      <c r="C3" s="143" t="s">
        <v>73</v>
      </c>
      <c r="D3" s="143" t="s">
        <v>3</v>
      </c>
      <c r="E3" s="144" t="s">
        <v>4</v>
      </c>
      <c r="F3" s="143" t="s">
        <v>6</v>
      </c>
      <c r="G3" s="143" t="s">
        <v>74</v>
      </c>
      <c r="H3" s="143" t="s">
        <v>5</v>
      </c>
      <c r="I3" s="143" t="s">
        <v>240</v>
      </c>
      <c r="J3" s="143" t="s">
        <v>7</v>
      </c>
      <c r="K3" s="145" t="s">
        <v>159</v>
      </c>
    </row>
    <row r="4" spans="1:11" ht="30">
      <c r="A4" s="146" t="s">
        <v>162</v>
      </c>
      <c r="B4" s="122" t="s">
        <v>75</v>
      </c>
      <c r="C4" s="123" t="s">
        <v>9</v>
      </c>
      <c r="D4" s="124">
        <v>450</v>
      </c>
      <c r="E4" s="125"/>
      <c r="F4" s="126"/>
      <c r="G4" s="126"/>
      <c r="H4" s="126"/>
      <c r="I4" s="126"/>
      <c r="J4" s="126"/>
      <c r="K4" s="127"/>
    </row>
    <row r="5" spans="1:11" ht="19.5" customHeight="1">
      <c r="A5" s="146" t="s">
        <v>163</v>
      </c>
      <c r="B5" s="128" t="s">
        <v>76</v>
      </c>
      <c r="C5" s="123" t="s">
        <v>9</v>
      </c>
      <c r="D5" s="129">
        <v>10</v>
      </c>
      <c r="E5" s="130"/>
      <c r="F5" s="126"/>
      <c r="G5" s="126"/>
      <c r="H5" s="126"/>
      <c r="I5" s="126"/>
      <c r="J5" s="126"/>
      <c r="K5" s="127"/>
    </row>
    <row r="6" spans="1:11" ht="38.25" customHeight="1">
      <c r="A6" s="146" t="s">
        <v>164</v>
      </c>
      <c r="B6" s="122" t="s">
        <v>77</v>
      </c>
      <c r="C6" s="123" t="s">
        <v>9</v>
      </c>
      <c r="D6" s="123">
        <v>30</v>
      </c>
      <c r="E6" s="125"/>
      <c r="F6" s="126"/>
      <c r="G6" s="126"/>
      <c r="H6" s="126"/>
      <c r="I6" s="126"/>
      <c r="J6" s="126"/>
      <c r="K6" s="127"/>
    </row>
    <row r="7" spans="1:11" ht="21" customHeight="1">
      <c r="A7" s="146" t="s">
        <v>165</v>
      </c>
      <c r="B7" s="122" t="s">
        <v>78</v>
      </c>
      <c r="C7" s="123" t="s">
        <v>9</v>
      </c>
      <c r="D7" s="131">
        <v>400</v>
      </c>
      <c r="E7" s="132"/>
      <c r="F7" s="126"/>
      <c r="G7" s="126"/>
      <c r="H7" s="126"/>
      <c r="I7" s="126"/>
      <c r="J7" s="126"/>
      <c r="K7" s="127"/>
    </row>
    <row r="8" spans="1:11" ht="90">
      <c r="A8" s="146" t="s">
        <v>166</v>
      </c>
      <c r="B8" s="133" t="s">
        <v>207</v>
      </c>
      <c r="C8" s="123" t="s">
        <v>9</v>
      </c>
      <c r="D8" s="134">
        <v>10</v>
      </c>
      <c r="E8" s="135"/>
      <c r="F8" s="126"/>
      <c r="G8" s="126"/>
      <c r="H8" s="126"/>
      <c r="I8" s="126"/>
      <c r="J8" s="126"/>
      <c r="K8" s="127"/>
    </row>
    <row r="9" spans="1:11" ht="60">
      <c r="A9" s="146" t="s">
        <v>167</v>
      </c>
      <c r="B9" s="133" t="s">
        <v>79</v>
      </c>
      <c r="C9" s="123" t="s">
        <v>9</v>
      </c>
      <c r="D9" s="134">
        <v>80</v>
      </c>
      <c r="E9" s="135"/>
      <c r="F9" s="126"/>
      <c r="G9" s="126"/>
      <c r="H9" s="126"/>
      <c r="I9" s="126"/>
      <c r="J9" s="126"/>
      <c r="K9" s="127"/>
    </row>
    <row r="10" spans="1:11" ht="60">
      <c r="A10" s="146" t="s">
        <v>168</v>
      </c>
      <c r="B10" s="133" t="s">
        <v>80</v>
      </c>
      <c r="C10" s="123" t="s">
        <v>9</v>
      </c>
      <c r="D10" s="134">
        <v>5</v>
      </c>
      <c r="E10" s="135"/>
      <c r="F10" s="126"/>
      <c r="G10" s="126"/>
      <c r="H10" s="126"/>
      <c r="I10" s="126"/>
      <c r="J10" s="126"/>
      <c r="K10" s="127"/>
    </row>
    <row r="11" spans="1:11" ht="60">
      <c r="A11" s="146" t="s">
        <v>169</v>
      </c>
      <c r="B11" s="133" t="s">
        <v>81</v>
      </c>
      <c r="C11" s="123" t="s">
        <v>9</v>
      </c>
      <c r="D11" s="134">
        <v>5</v>
      </c>
      <c r="E11" s="135"/>
      <c r="F11" s="126"/>
      <c r="G11" s="126"/>
      <c r="H11" s="126"/>
      <c r="I11" s="126"/>
      <c r="J11" s="126"/>
      <c r="K11" s="127"/>
    </row>
    <row r="12" spans="1:11" ht="15">
      <c r="A12" s="146" t="s">
        <v>170</v>
      </c>
      <c r="B12" s="136" t="s">
        <v>82</v>
      </c>
      <c r="C12" s="123" t="s">
        <v>83</v>
      </c>
      <c r="D12" s="134">
        <v>15</v>
      </c>
      <c r="E12" s="135"/>
      <c r="F12" s="126"/>
      <c r="G12" s="126"/>
      <c r="H12" s="126"/>
      <c r="I12" s="126"/>
      <c r="J12" s="126"/>
      <c r="K12" s="127"/>
    </row>
    <row r="13" spans="1:11" ht="90">
      <c r="A13" s="146" t="s">
        <v>171</v>
      </c>
      <c r="B13" s="136" t="s">
        <v>208</v>
      </c>
      <c r="C13" s="123" t="s">
        <v>9</v>
      </c>
      <c r="D13" s="134">
        <v>180</v>
      </c>
      <c r="E13" s="135"/>
      <c r="F13" s="126"/>
      <c r="G13" s="126"/>
      <c r="H13" s="126"/>
      <c r="I13" s="126"/>
      <c r="J13" s="126"/>
      <c r="K13" s="127"/>
    </row>
    <row r="14" spans="1:11" ht="15">
      <c r="A14" s="146" t="s">
        <v>172</v>
      </c>
      <c r="B14" s="137" t="s">
        <v>84</v>
      </c>
      <c r="C14" s="123" t="s">
        <v>9</v>
      </c>
      <c r="D14" s="138">
        <v>5</v>
      </c>
      <c r="E14" s="139"/>
      <c r="F14" s="126"/>
      <c r="G14" s="126"/>
      <c r="H14" s="126"/>
      <c r="I14" s="126"/>
      <c r="J14" s="126"/>
      <c r="K14" s="127"/>
    </row>
    <row r="15" spans="1:11" ht="15">
      <c r="A15" s="146" t="s">
        <v>173</v>
      </c>
      <c r="B15" s="136" t="s">
        <v>85</v>
      </c>
      <c r="C15" s="123" t="s">
        <v>9</v>
      </c>
      <c r="D15" s="134">
        <v>5</v>
      </c>
      <c r="E15" s="135"/>
      <c r="F15" s="126"/>
      <c r="G15" s="126"/>
      <c r="H15" s="126"/>
      <c r="I15" s="126"/>
      <c r="J15" s="126"/>
      <c r="K15" s="127"/>
    </row>
    <row r="16" spans="1:11" ht="60">
      <c r="A16" s="146" t="s">
        <v>174</v>
      </c>
      <c r="B16" s="136" t="s">
        <v>86</v>
      </c>
      <c r="C16" s="123" t="s">
        <v>9</v>
      </c>
      <c r="D16" s="134">
        <v>10</v>
      </c>
      <c r="E16" s="135"/>
      <c r="F16" s="126"/>
      <c r="G16" s="126"/>
      <c r="H16" s="126"/>
      <c r="I16" s="126"/>
      <c r="J16" s="126"/>
      <c r="K16" s="127"/>
    </row>
    <row r="17" spans="1:11" ht="30">
      <c r="A17" s="146" t="s">
        <v>175</v>
      </c>
      <c r="B17" s="136" t="s">
        <v>230</v>
      </c>
      <c r="C17" s="123" t="s">
        <v>9</v>
      </c>
      <c r="D17" s="134">
        <v>10</v>
      </c>
      <c r="E17" s="135"/>
      <c r="F17" s="126"/>
      <c r="G17" s="126"/>
      <c r="H17" s="126"/>
      <c r="I17" s="126"/>
      <c r="J17" s="126"/>
      <c r="K17" s="127"/>
    </row>
    <row r="18" spans="2:11" s="140" customFormat="1" ht="15.75">
      <c r="B18" s="249" t="s">
        <v>44</v>
      </c>
      <c r="C18" s="249"/>
      <c r="D18" s="249"/>
      <c r="E18" s="249"/>
      <c r="F18" s="147">
        <f>SUM(F4:F17)</f>
        <v>0</v>
      </c>
      <c r="G18" s="147"/>
      <c r="H18" s="147">
        <f>SUM(H4:H16)</f>
        <v>0</v>
      </c>
      <c r="I18" s="147"/>
      <c r="J18" s="147">
        <f>SUM(J4:J16)</f>
        <v>0</v>
      </c>
      <c r="K18" s="148"/>
    </row>
    <row r="19" ht="15.75">
      <c r="F19" s="141"/>
    </row>
  </sheetData>
  <sheetProtection selectLockedCells="1" selectUnlockedCells="1"/>
  <mergeCells count="1">
    <mergeCell ref="B18:E18"/>
  </mergeCells>
  <printOptions/>
  <pageMargins left="0.25" right="0.25" top="0.75" bottom="0.75" header="0.3" footer="0.3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Katarzyna Lechowska</cp:lastModifiedBy>
  <cp:lastPrinted>2018-03-29T12:17:03Z</cp:lastPrinted>
  <dcterms:created xsi:type="dcterms:W3CDTF">2016-01-05T07:53:11Z</dcterms:created>
  <dcterms:modified xsi:type="dcterms:W3CDTF">2018-04-19T07:25:42Z</dcterms:modified>
  <cp:category/>
  <cp:version/>
  <cp:contentType/>
  <cp:contentStatus/>
</cp:coreProperties>
</file>