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29" activeTab="0"/>
  </bookViews>
  <sheets>
    <sheet name="pn-151" sheetId="1" r:id="rId1"/>
  </sheets>
  <definedNames>
    <definedName name="__Anonymous_Sheet_DB__1">'pn-151'!$A$2:$D$65250</definedName>
    <definedName name="_xlnm._FilterDatabase" localSheetId="0" hidden="1">'pn-151'!$A$2:$GE$2</definedName>
    <definedName name="Excel_BuiltIn__FilterDatabase" localSheetId="0">'pn-151'!#REF!</definedName>
    <definedName name="_xlnm.Print_Area" localSheetId="0">'pn-151'!$A$1:$Q$20</definedName>
  </definedNames>
  <calcPr fullCalcOnLoad="1"/>
</workbook>
</file>

<file path=xl/sharedStrings.xml><?xml version="1.0" encoding="utf-8"?>
<sst xmlns="http://schemas.openxmlformats.org/spreadsheetml/2006/main" count="59" uniqueCount="41">
  <si>
    <t>Lp.</t>
  </si>
  <si>
    <t>zadanie</t>
  </si>
  <si>
    <t>wartość
brutto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</si>
  <si>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</si>
  <si>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</si>
  <si>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</si>
  <si>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</si>
  <si>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</si>
  <si>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</si>
  <si>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</si>
  <si>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</si>
  <si>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</si>
  <si>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</si>
  <si>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</si>
  <si>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</si>
  <si>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Wartość netto</t>
  </si>
  <si>
    <t>termin dostawy</t>
  </si>
  <si>
    <t>suma:</t>
  </si>
  <si>
    <t>Arno - med. Sp zoo, ul. Kolejowa 24,    55-081 Mietków</t>
  </si>
  <si>
    <t>Billmed Sp zoo,     ul. Krypska 24/1,   04-082 Warszawa</t>
  </si>
  <si>
    <t>gwarancja</t>
  </si>
  <si>
    <t>Aesculap Chifa sp zoo, ul. Tysiąclecia 14,       64-300 Nowy Tomysl</t>
  </si>
  <si>
    <t>As medica sp zoo, ul. Nałęczowska 30,         20-701 Lublin</t>
  </si>
  <si>
    <t>Akme sp zoo, S.K. ul. Poloneza 89B, 02-826 Warszawa</t>
  </si>
  <si>
    <t>Biameditek sp zoo, ul. Elewatorska 58, 15-620 Białystok</t>
  </si>
  <si>
    <t>Empireum sp zoo, ul. Chotomowska 30,     05-110 Jabłonna</t>
  </si>
  <si>
    <t>Has - med. Sp zoo,        ul. Młyńska 20,                    43-300 Bielsko - Biała</t>
  </si>
  <si>
    <t>Orto Care sp zoo Autoryzowany Dystrybutor Lima Corporate , Rebstock Instruments,                   ul. Ryzowa 33A,                   02-495 Warszawa</t>
  </si>
  <si>
    <t>Schulke Polska sp zoo, Al.. Jerozolimskie 132, 02-305 Warszawa</t>
  </si>
  <si>
    <t>Przedsiębiorstwo Innowacyjno - Wdrożeniowe Krzysztof Góral ul. Vivaldiego 8/3, 52-129 Wrocław</t>
  </si>
  <si>
    <t>Ronomed sp zoo S.K. ul. Przyjaźni 52/1U,            53-030 Wrocław</t>
  </si>
  <si>
    <t>AGAW Tomasz Ryniejski ul. Kniaziewicza 21/22, 50-455 Wrocław</t>
  </si>
  <si>
    <t>12 miesięcy</t>
  </si>
  <si>
    <t>2 tygodnie</t>
  </si>
  <si>
    <t>24 miesiące</t>
  </si>
  <si>
    <t>4 tygodnie</t>
  </si>
  <si>
    <t>48 miesięcy</t>
  </si>
  <si>
    <t>36 miesięcy</t>
  </si>
  <si>
    <t>36 miesiące</t>
  </si>
  <si>
    <t>30 miesięcy</t>
  </si>
  <si>
    <t>Dostawa drobnego sprzetu medycznego usk/dzp/pn-151/2017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</si>
</sst>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[$-415]d\ mmmm\ yyyy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0"/>
      <name val="Arial"/>
      <family val="2"/>
    </font>
    <font>
      <sz val="9"/>
      <name val="Calibri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4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2" fillId="0" borderId="10" xfId="44" applyFont="1" applyFill="1" applyBorder="1" applyAlignment="1">
      <alignment horizontal="center" vertical="center" wrapText="1"/>
      <protection/>
    </xf>
    <xf numFmtId="4" fontId="1" fillId="0" borderId="0" xfId="44" applyNumberFormat="1" applyFont="1" applyFill="1" applyBorder="1" applyAlignment="1">
      <alignment horizontal="right" vertical="center"/>
      <protection/>
    </xf>
    <xf numFmtId="0" fontId="22" fillId="0" borderId="11" xfId="44" applyFont="1" applyFill="1" applyBorder="1" applyAlignment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165" fontId="1" fillId="33" borderId="0" xfId="44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0" fontId="22" fillId="0" borderId="13" xfId="44" applyFont="1" applyFill="1" applyBorder="1" applyAlignment="1">
      <alignment horizontal="center" vertical="top" wrapText="1"/>
      <protection/>
    </xf>
    <xf numFmtId="0" fontId="22" fillId="0" borderId="0" xfId="44" applyFont="1" applyFill="1" applyBorder="1" applyAlignment="1">
      <alignment horizontal="center" vertical="top"/>
      <protection/>
    </xf>
    <xf numFmtId="49" fontId="22" fillId="15" borderId="13" xfId="44" applyNumberFormat="1" applyFont="1" applyFill="1" applyBorder="1" applyAlignment="1">
      <alignment horizontal="center" vertical="top" wrapText="1"/>
      <protection/>
    </xf>
    <xf numFmtId="49" fontId="22" fillId="33" borderId="13" xfId="44" applyNumberFormat="1" applyFont="1" applyFill="1" applyBorder="1" applyAlignment="1">
      <alignment horizontal="center" vertical="top" wrapText="1"/>
      <protection/>
    </xf>
    <xf numFmtId="0" fontId="1" fillId="15" borderId="14" xfId="0" applyFont="1" applyFill="1" applyBorder="1" applyAlignment="1">
      <alignment horizontal="left" vertical="center" wrapText="1"/>
    </xf>
    <xf numFmtId="165" fontId="22" fillId="15" borderId="13" xfId="44" applyNumberFormat="1" applyFont="1" applyFill="1" applyBorder="1" applyAlignment="1">
      <alignment horizontal="center" vertical="top" wrapText="1"/>
      <protection/>
    </xf>
    <xf numFmtId="0" fontId="22" fillId="0" borderId="13" xfId="44" applyFont="1" applyFill="1" applyBorder="1" applyAlignment="1">
      <alignment vertical="center" wrapText="1"/>
      <protection/>
    </xf>
    <xf numFmtId="165" fontId="22" fillId="33" borderId="13" xfId="0" applyNumberFormat="1" applyFont="1" applyFill="1" applyBorder="1" applyAlignment="1">
      <alignment horizontal="right" vertical="center"/>
    </xf>
    <xf numFmtId="165" fontId="22" fillId="15" borderId="13" xfId="0" applyNumberFormat="1" applyFont="1" applyFill="1" applyBorder="1" applyAlignment="1">
      <alignment horizontal="right" vertical="center"/>
    </xf>
    <xf numFmtId="165" fontId="1" fillId="19" borderId="13" xfId="44" applyNumberFormat="1" applyFont="1" applyFill="1" applyBorder="1" applyAlignment="1">
      <alignment horizontal="left" vertical="center" wrapText="1"/>
      <protection/>
    </xf>
    <xf numFmtId="4" fontId="1" fillId="19" borderId="13" xfId="44" applyNumberFormat="1" applyFont="1" applyFill="1" applyBorder="1" applyAlignment="1">
      <alignment horizontal="center" vertical="center"/>
      <protection/>
    </xf>
    <xf numFmtId="4" fontId="1" fillId="8" borderId="13" xfId="44" applyNumberFormat="1" applyFont="1" applyFill="1" applyBorder="1" applyAlignment="1">
      <alignment vertical="top" wrapText="1"/>
      <protection/>
    </xf>
    <xf numFmtId="4" fontId="23" fillId="8" borderId="13" xfId="42" applyNumberFormat="1" applyFont="1" applyFill="1" applyBorder="1" applyAlignment="1">
      <alignment vertical="top" wrapText="1"/>
    </xf>
    <xf numFmtId="4" fontId="24" fillId="0" borderId="13" xfId="0" applyNumberFormat="1" applyFont="1" applyBorder="1" applyAlignment="1">
      <alignment horizontal="center"/>
    </xf>
    <xf numFmtId="43" fontId="24" fillId="0" borderId="0" xfId="42" applyFont="1" applyFill="1" applyBorder="1" applyAlignment="1">
      <alignment horizontal="left" vertical="center"/>
    </xf>
    <xf numFmtId="4" fontId="23" fillId="19" borderId="13" xfId="42" applyNumberFormat="1" applyFont="1" applyFill="1" applyBorder="1" applyAlignment="1">
      <alignment horizontal="center" vertical="center"/>
    </xf>
    <xf numFmtId="4" fontId="23" fillId="0" borderId="0" xfId="42" applyNumberFormat="1" applyFont="1" applyFill="1" applyBorder="1" applyAlignment="1">
      <alignment horizontal="right" vertical="center"/>
    </xf>
    <xf numFmtId="2" fontId="22" fillId="15" borderId="13" xfId="4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5" fontId="1" fillId="33" borderId="0" xfId="44" applyNumberFormat="1" applyFont="1" applyFill="1" applyBorder="1" applyAlignment="1">
      <alignment horizontal="left" vertical="center"/>
      <protection/>
    </xf>
    <xf numFmtId="4" fontId="24" fillId="15" borderId="13" xfId="0" applyNumberFormat="1" applyFont="1" applyFill="1" applyBorder="1" applyAlignment="1">
      <alignment horizontal="center"/>
    </xf>
    <xf numFmtId="0" fontId="1" fillId="8" borderId="0" xfId="44" applyFont="1" applyFill="1" applyBorder="1" applyAlignment="1">
      <alignment horizontal="center" vertical="top" wrapText="1"/>
      <protection/>
    </xf>
    <xf numFmtId="0" fontId="1" fillId="0" borderId="13" xfId="44" applyFont="1" applyFill="1" applyBorder="1" applyAlignment="1">
      <alignment horizontal="left" vertical="center"/>
      <protection/>
    </xf>
    <xf numFmtId="0" fontId="1" fillId="8" borderId="13" xfId="44" applyFont="1" applyFill="1" applyBorder="1" applyAlignment="1">
      <alignment horizontal="left" vertical="top" wrapText="1"/>
      <protection/>
    </xf>
    <xf numFmtId="4" fontId="24" fillId="0" borderId="13" xfId="42" applyNumberFormat="1" applyFont="1" applyFill="1" applyBorder="1" applyAlignment="1">
      <alignment horizontal="right" vertical="center"/>
    </xf>
    <xf numFmtId="4" fontId="24" fillId="0" borderId="15" xfId="42" applyNumberFormat="1" applyFont="1" applyFill="1" applyBorder="1" applyAlignment="1">
      <alignment horizontal="right" vertical="center"/>
    </xf>
    <xf numFmtId="0" fontId="24" fillId="0" borderId="13" xfId="44" applyFont="1" applyFill="1" applyBorder="1" applyAlignment="1">
      <alignment horizontal="left" vertical="center"/>
      <protection/>
    </xf>
    <xf numFmtId="4" fontId="24" fillId="33" borderId="13" xfId="42" applyNumberFormat="1" applyFont="1" applyFill="1" applyBorder="1" applyAlignment="1">
      <alignment horizontal="right" vertical="center"/>
    </xf>
    <xf numFmtId="4" fontId="24" fillId="33" borderId="15" xfId="42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165" fontId="25" fillId="33" borderId="13" xfId="0" applyNumberFormat="1" applyFont="1" applyFill="1" applyBorder="1" applyAlignment="1">
      <alignment horizontal="right" vertical="center"/>
    </xf>
    <xf numFmtId="4" fontId="26" fillId="0" borderId="13" xfId="44" applyNumberFormat="1" applyFont="1" applyFill="1" applyBorder="1" applyAlignment="1">
      <alignment horizontal="right" vertical="center"/>
      <protection/>
    </xf>
    <xf numFmtId="4" fontId="26" fillId="0" borderId="13" xfId="0" applyNumberFormat="1" applyFont="1" applyFill="1" applyBorder="1" applyAlignment="1">
      <alignment horizontal="right" vertical="center"/>
    </xf>
    <xf numFmtId="4" fontId="26" fillId="33" borderId="13" xfId="0" applyNumberFormat="1" applyFont="1" applyFill="1" applyBorder="1" applyAlignment="1">
      <alignment horizontal="right" vertical="center"/>
    </xf>
    <xf numFmtId="165" fontId="27" fillId="33" borderId="13" xfId="0" applyNumberFormat="1" applyFont="1" applyFill="1" applyBorder="1" applyAlignment="1">
      <alignment horizontal="right" vertical="center"/>
    </xf>
    <xf numFmtId="4" fontId="24" fillId="0" borderId="12" xfId="42" applyNumberFormat="1" applyFont="1" applyFill="1" applyBorder="1" applyAlignment="1">
      <alignment horizontal="right" vertical="center"/>
    </xf>
    <xf numFmtId="4" fontId="24" fillId="0" borderId="16" xfId="42" applyNumberFormat="1" applyFont="1" applyFill="1" applyBorder="1" applyAlignment="1">
      <alignment horizontal="right" vertical="center"/>
    </xf>
    <xf numFmtId="2" fontId="24" fillId="0" borderId="13" xfId="44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19" borderId="13" xfId="44" applyFont="1" applyFill="1" applyBorder="1" applyAlignment="1">
      <alignment horizontal="left" vertical="center"/>
      <protection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1" fillId="8" borderId="13" xfId="44" applyNumberFormat="1" applyFont="1" applyFill="1" applyBorder="1" applyAlignment="1">
      <alignment horizontal="center" vertical="center"/>
      <protection/>
    </xf>
    <xf numFmtId="0" fontId="1" fillId="8" borderId="13" xfId="42" applyNumberFormat="1" applyFont="1" applyFill="1" applyBorder="1" applyAlignment="1">
      <alignment horizontal="center" vertical="center"/>
    </xf>
    <xf numFmtId="0" fontId="1" fillId="8" borderId="13" xfId="44" applyFont="1" applyFill="1" applyBorder="1" applyAlignment="1">
      <alignment horizontal="center" vertical="center"/>
      <protection/>
    </xf>
    <xf numFmtId="0" fontId="1" fillId="34" borderId="14" xfId="0" applyFont="1" applyFill="1" applyBorder="1" applyAlignment="1">
      <alignment horizontal="left" vertical="center" wrapText="1"/>
    </xf>
    <xf numFmtId="4" fontId="24" fillId="34" borderId="13" xfId="0" applyNumberFormat="1" applyFont="1" applyFill="1" applyBorder="1" applyAlignment="1">
      <alignment horizontal="center"/>
    </xf>
    <xf numFmtId="4" fontId="26" fillId="34" borderId="13" xfId="0" applyNumberFormat="1" applyFont="1" applyFill="1" applyBorder="1" applyAlignment="1">
      <alignment horizontal="right" vertical="center"/>
    </xf>
    <xf numFmtId="4" fontId="24" fillId="34" borderId="13" xfId="42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right" vertical="center"/>
    </xf>
    <xf numFmtId="4" fontId="24" fillId="34" borderId="15" xfId="42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left" vertical="center"/>
    </xf>
    <xf numFmtId="4" fontId="26" fillId="34" borderId="13" xfId="44" applyNumberFormat="1" applyFont="1" applyFill="1" applyBorder="1" applyAlignment="1">
      <alignment horizontal="right" vertical="center"/>
      <protection/>
    </xf>
    <xf numFmtId="0" fontId="24" fillId="34" borderId="13" xfId="44" applyFont="1" applyFill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center"/>
    </xf>
    <xf numFmtId="4" fontId="1" fillId="0" borderId="13" xfId="44" applyNumberFormat="1" applyFont="1" applyFill="1" applyBorder="1" applyAlignment="1">
      <alignment horizontal="left" vertical="center"/>
      <protection/>
    </xf>
    <xf numFmtId="4" fontId="23" fillId="0" borderId="13" xfId="42" applyNumberFormat="1" applyFont="1" applyFill="1" applyBorder="1" applyAlignment="1">
      <alignment horizontal="left" vertical="center"/>
    </xf>
    <xf numFmtId="4" fontId="23" fillId="0" borderId="13" xfId="42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8"/>
  <sheetViews>
    <sheetView tabSelected="1" view="pageBreakPreview" zoomScale="80" zoomScaleSheetLayoutView="8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T13" sqref="T13"/>
    </sheetView>
  </sheetViews>
  <sheetFormatPr defaultColWidth="11.57421875" defaultRowHeight="12.75"/>
  <cols>
    <col min="1" max="1" width="3.28125" style="4" customWidth="1"/>
    <col min="2" max="2" width="9.8515625" style="1" customWidth="1"/>
    <col min="3" max="3" width="10.421875" style="1" customWidth="1"/>
    <col min="4" max="4" width="10.8515625" style="9" customWidth="1"/>
    <col min="5" max="6" width="12.7109375" style="6" customWidth="1"/>
    <col min="7" max="16" width="12.7109375" style="27" customWidth="1"/>
    <col min="17" max="17" width="12.7109375" style="1" customWidth="1"/>
    <col min="18" max="187" width="11.57421875" style="1" customWidth="1"/>
    <col min="188" max="16384" width="11.57421875" style="2" customWidth="1"/>
  </cols>
  <sheetData>
    <row r="1" spans="2:17" ht="46.5" customHeight="1">
      <c r="B1" s="56" t="s">
        <v>40</v>
      </c>
      <c r="C1" s="56"/>
      <c r="D1" s="57"/>
      <c r="E1" s="58">
        <v>1</v>
      </c>
      <c r="F1" s="58">
        <v>2</v>
      </c>
      <c r="G1" s="59">
        <v>3</v>
      </c>
      <c r="H1" s="59">
        <v>4</v>
      </c>
      <c r="I1" s="59">
        <v>5</v>
      </c>
      <c r="J1" s="59">
        <v>6</v>
      </c>
      <c r="K1" s="59">
        <v>7</v>
      </c>
      <c r="L1" s="59">
        <v>8</v>
      </c>
      <c r="M1" s="59">
        <v>9</v>
      </c>
      <c r="N1" s="59">
        <v>10</v>
      </c>
      <c r="O1" s="59">
        <v>11</v>
      </c>
      <c r="P1" s="59">
        <v>12</v>
      </c>
      <c r="Q1" s="60">
        <v>13</v>
      </c>
    </row>
    <row r="2" spans="1:17" s="12" customFormat="1" ht="76.5" customHeight="1">
      <c r="A2" s="11" t="s">
        <v>0</v>
      </c>
      <c r="B2" s="13" t="s">
        <v>1</v>
      </c>
      <c r="C2" s="14" t="s">
        <v>15</v>
      </c>
      <c r="D2" s="16" t="s">
        <v>2</v>
      </c>
      <c r="E2" s="22" t="s">
        <v>18</v>
      </c>
      <c r="F2" s="34" t="s">
        <v>23</v>
      </c>
      <c r="G2" s="23" t="s">
        <v>21</v>
      </c>
      <c r="H2" s="23" t="s">
        <v>22</v>
      </c>
      <c r="I2" s="23" t="s">
        <v>24</v>
      </c>
      <c r="J2" s="22" t="s">
        <v>19</v>
      </c>
      <c r="K2" s="23" t="s">
        <v>25</v>
      </c>
      <c r="L2" s="23" t="s">
        <v>26</v>
      </c>
      <c r="M2" s="23" t="s">
        <v>27</v>
      </c>
      <c r="N2" s="23" t="s">
        <v>28</v>
      </c>
      <c r="O2" s="23" t="s">
        <v>29</v>
      </c>
      <c r="P2" s="23" t="s">
        <v>30</v>
      </c>
      <c r="Q2" s="36" t="s">
        <v>31</v>
      </c>
    </row>
    <row r="3" spans="1:187" ht="19.5" customHeight="1">
      <c r="A3" s="5">
        <v>1</v>
      </c>
      <c r="B3" s="15" t="s">
        <v>3</v>
      </c>
      <c r="C3" s="24">
        <f>+D3/1.08</f>
        <v>55555.555555555555</v>
      </c>
      <c r="D3" s="33">
        <v>60000</v>
      </c>
      <c r="E3" s="8"/>
      <c r="F3" s="8"/>
      <c r="G3" s="48"/>
      <c r="H3" s="48">
        <v>54597.78</v>
      </c>
      <c r="I3" s="48"/>
      <c r="J3" s="48"/>
      <c r="K3" s="37"/>
      <c r="L3" s="48"/>
      <c r="M3" s="49"/>
      <c r="N3" s="48"/>
      <c r="O3" s="48">
        <v>63633.6</v>
      </c>
      <c r="P3" s="48"/>
      <c r="Q3" s="4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7" ht="19.5" customHeight="1">
      <c r="A4" s="7">
        <v>2</v>
      </c>
      <c r="B4" s="15" t="s">
        <v>4</v>
      </c>
      <c r="C4" s="24">
        <f>+D4/1.08</f>
        <v>9259.25925925926</v>
      </c>
      <c r="D4" s="33">
        <v>10000</v>
      </c>
      <c r="E4" s="44"/>
      <c r="F4" s="45"/>
      <c r="G4" s="37"/>
      <c r="H4" s="37"/>
      <c r="I4" s="37"/>
      <c r="J4" s="37"/>
      <c r="K4" s="37"/>
      <c r="L4" s="37"/>
      <c r="M4" s="38"/>
      <c r="N4" s="37">
        <v>5341.89</v>
      </c>
      <c r="O4" s="37"/>
      <c r="P4" s="37"/>
      <c r="Q4" s="39"/>
    </row>
    <row r="5" spans="1:187" s="3" customFormat="1" ht="19.5" customHeight="1">
      <c r="A5" s="7">
        <v>3</v>
      </c>
      <c r="B5" s="61" t="s">
        <v>5</v>
      </c>
      <c r="C5" s="62">
        <f>+D5/1.08</f>
        <v>9259.25925925926</v>
      </c>
      <c r="D5" s="62">
        <v>10000</v>
      </c>
      <c r="E5" s="63"/>
      <c r="F5" s="63"/>
      <c r="G5" s="64"/>
      <c r="H5" s="64"/>
      <c r="I5" s="64"/>
      <c r="J5" s="64"/>
      <c r="K5" s="65"/>
      <c r="L5" s="64"/>
      <c r="M5" s="66"/>
      <c r="N5" s="64"/>
      <c r="O5" s="64"/>
      <c r="P5" s="64"/>
      <c r="Q5" s="67"/>
      <c r="FW5" s="2"/>
      <c r="FX5" s="2"/>
      <c r="FY5" s="2"/>
      <c r="FZ5" s="2"/>
      <c r="GA5" s="2"/>
      <c r="GB5" s="2"/>
      <c r="GC5" s="2"/>
      <c r="GD5" s="2"/>
      <c r="GE5" s="2"/>
    </row>
    <row r="6" spans="1:17" ht="19.5" customHeight="1">
      <c r="A6" s="7">
        <v>4</v>
      </c>
      <c r="B6" s="15" t="s">
        <v>6</v>
      </c>
      <c r="C6" s="24">
        <f>+D6/1.23</f>
        <v>4065.040650406504</v>
      </c>
      <c r="D6" s="33">
        <v>5000</v>
      </c>
      <c r="E6" s="44"/>
      <c r="F6" s="44"/>
      <c r="G6" s="37"/>
      <c r="H6" s="37"/>
      <c r="I6" s="37"/>
      <c r="J6" s="37"/>
      <c r="K6" s="37"/>
      <c r="L6" s="37"/>
      <c r="M6" s="38"/>
      <c r="N6" s="37"/>
      <c r="O6" s="37"/>
      <c r="P6" s="37">
        <v>3016.01</v>
      </c>
      <c r="Q6" s="50">
        <v>3110.4</v>
      </c>
    </row>
    <row r="7" spans="1:17" ht="19.5" customHeight="1">
      <c r="A7" s="7">
        <v>5</v>
      </c>
      <c r="B7" s="61" t="s">
        <v>7</v>
      </c>
      <c r="C7" s="62">
        <f>+D7/1.08</f>
        <v>9259.25925925926</v>
      </c>
      <c r="D7" s="62">
        <v>10000</v>
      </c>
      <c r="E7" s="68"/>
      <c r="F7" s="63"/>
      <c r="G7" s="64"/>
      <c r="H7" s="64"/>
      <c r="I7" s="64"/>
      <c r="J7" s="64"/>
      <c r="K7" s="64"/>
      <c r="L7" s="64"/>
      <c r="M7" s="66"/>
      <c r="N7" s="64"/>
      <c r="O7" s="64"/>
      <c r="P7" s="64"/>
      <c r="Q7" s="69"/>
    </row>
    <row r="8" spans="1:187" ht="19.5" customHeight="1">
      <c r="A8" s="7">
        <v>6</v>
      </c>
      <c r="B8" s="15" t="s">
        <v>8</v>
      </c>
      <c r="C8" s="24">
        <f>+D8/1.08</f>
        <v>27777.777777777777</v>
      </c>
      <c r="D8" s="33">
        <v>30000</v>
      </c>
      <c r="E8" s="46">
        <v>61754.4</v>
      </c>
      <c r="F8" s="46"/>
      <c r="G8" s="40">
        <v>33027.75</v>
      </c>
      <c r="H8" s="40"/>
      <c r="I8" s="40"/>
      <c r="J8" s="40"/>
      <c r="K8" s="40"/>
      <c r="L8" s="40"/>
      <c r="M8" s="41">
        <v>51159.6</v>
      </c>
      <c r="N8" s="40"/>
      <c r="O8" s="40"/>
      <c r="P8" s="40"/>
      <c r="Q8" s="4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</row>
    <row r="9" spans="1:17" ht="19.5" customHeight="1">
      <c r="A9" s="7">
        <v>7</v>
      </c>
      <c r="B9" s="15" t="s">
        <v>9</v>
      </c>
      <c r="C9" s="24">
        <f>+D9/1.08</f>
        <v>18518.51851851852</v>
      </c>
      <c r="D9" s="33">
        <v>20000</v>
      </c>
      <c r="E9" s="44"/>
      <c r="F9" s="45">
        <v>10800</v>
      </c>
      <c r="G9" s="37"/>
      <c r="H9" s="37"/>
      <c r="I9" s="37"/>
      <c r="J9" s="37">
        <v>8640</v>
      </c>
      <c r="K9" s="37"/>
      <c r="L9" s="37"/>
      <c r="M9" s="38"/>
      <c r="N9" s="37"/>
      <c r="O9" s="37"/>
      <c r="P9" s="37"/>
      <c r="Q9" s="39"/>
    </row>
    <row r="10" spans="1:17" ht="19.5" customHeight="1">
      <c r="A10" s="7">
        <v>8</v>
      </c>
      <c r="B10" s="15" t="s">
        <v>10</v>
      </c>
      <c r="C10" s="24">
        <f>+D10/1.08</f>
        <v>4629.62962962963</v>
      </c>
      <c r="D10" s="33">
        <v>5000</v>
      </c>
      <c r="E10" s="44">
        <v>2877.12</v>
      </c>
      <c r="F10" s="45"/>
      <c r="G10" s="37"/>
      <c r="H10" s="37"/>
      <c r="I10" s="37"/>
      <c r="J10" s="37"/>
      <c r="K10" s="37">
        <v>3207.6</v>
      </c>
      <c r="L10" s="37"/>
      <c r="M10" s="38"/>
      <c r="N10" s="37"/>
      <c r="O10" s="37"/>
      <c r="P10" s="37"/>
      <c r="Q10" s="39"/>
    </row>
    <row r="11" spans="1:17" s="1" customFormat="1" ht="19.5" customHeight="1">
      <c r="A11" s="7">
        <v>9</v>
      </c>
      <c r="B11" s="15" t="s">
        <v>11</v>
      </c>
      <c r="C11" s="24">
        <f>+D11/1.08</f>
        <v>27777.777777777777</v>
      </c>
      <c r="D11" s="33">
        <v>30000</v>
      </c>
      <c r="E11" s="44"/>
      <c r="F11" s="45"/>
      <c r="G11" s="37"/>
      <c r="H11" s="37"/>
      <c r="I11" s="37"/>
      <c r="J11" s="37"/>
      <c r="K11" s="37"/>
      <c r="L11" s="37">
        <v>12376.8</v>
      </c>
      <c r="M11" s="38"/>
      <c r="N11" s="37"/>
      <c r="O11" s="37"/>
      <c r="P11" s="37"/>
      <c r="Q11" s="39"/>
    </row>
    <row r="12" spans="1:17" s="1" customFormat="1" ht="19.5" customHeight="1">
      <c r="A12" s="7">
        <v>10</v>
      </c>
      <c r="B12" s="15" t="s">
        <v>12</v>
      </c>
      <c r="C12" s="24">
        <f>+D12/1.23</f>
        <v>8130.081300813008</v>
      </c>
      <c r="D12" s="33">
        <v>10000</v>
      </c>
      <c r="E12" s="44"/>
      <c r="F12" s="45"/>
      <c r="G12" s="37"/>
      <c r="H12" s="37"/>
      <c r="I12" s="37">
        <v>5044.14</v>
      </c>
      <c r="J12" s="37"/>
      <c r="K12" s="37"/>
      <c r="L12" s="37"/>
      <c r="M12" s="38"/>
      <c r="N12" s="37"/>
      <c r="O12" s="37"/>
      <c r="P12" s="37"/>
      <c r="Q12" s="39"/>
    </row>
    <row r="13" spans="1:18" s="1" customFormat="1" ht="19.5" customHeight="1">
      <c r="A13" s="7">
        <v>11</v>
      </c>
      <c r="B13" s="15" t="s">
        <v>13</v>
      </c>
      <c r="C13" s="24">
        <f>+D13/1.08</f>
        <v>46296.29629629629</v>
      </c>
      <c r="D13" s="33">
        <v>50000</v>
      </c>
      <c r="E13" s="44"/>
      <c r="F13" s="44"/>
      <c r="G13" s="37"/>
      <c r="H13" s="37"/>
      <c r="I13" s="37">
        <v>42701.04</v>
      </c>
      <c r="J13" s="37"/>
      <c r="K13" s="37"/>
      <c r="L13" s="37"/>
      <c r="M13" s="38"/>
      <c r="N13" s="37"/>
      <c r="O13" s="37"/>
      <c r="P13" s="37"/>
      <c r="Q13" s="39"/>
      <c r="R13" s="25"/>
    </row>
    <row r="14" spans="1:17" s="1" customFormat="1" ht="19.5" customHeight="1">
      <c r="A14" s="7">
        <v>12</v>
      </c>
      <c r="B14" s="61" t="s">
        <v>14</v>
      </c>
      <c r="C14" s="62">
        <f>+D14/1.23</f>
        <v>8130.081300813008</v>
      </c>
      <c r="D14" s="62">
        <v>10000</v>
      </c>
      <c r="E14" s="68"/>
      <c r="F14" s="68"/>
      <c r="G14" s="64"/>
      <c r="H14" s="64"/>
      <c r="I14" s="64"/>
      <c r="J14" s="64"/>
      <c r="K14" s="64"/>
      <c r="L14" s="64"/>
      <c r="M14" s="66"/>
      <c r="N14" s="64"/>
      <c r="O14" s="64"/>
      <c r="P14" s="64"/>
      <c r="Q14" s="69"/>
    </row>
    <row r="15" spans="1:187" s="3" customFormat="1" ht="19.5" customHeight="1">
      <c r="A15" s="17"/>
      <c r="B15" s="28" t="s">
        <v>17</v>
      </c>
      <c r="C15" s="18">
        <f aca="true" t="shared" si="0" ref="C15:O15">SUM(C3:C14)</f>
        <v>228658.53658536586</v>
      </c>
      <c r="D15" s="19">
        <f t="shared" si="0"/>
        <v>250000</v>
      </c>
      <c r="E15" s="47">
        <f t="shared" si="0"/>
        <v>64631.520000000004</v>
      </c>
      <c r="F15" s="47">
        <f t="shared" si="0"/>
        <v>10800</v>
      </c>
      <c r="G15" s="43">
        <f t="shared" si="0"/>
        <v>33027.75</v>
      </c>
      <c r="H15" s="43">
        <f t="shared" si="0"/>
        <v>54597.78</v>
      </c>
      <c r="I15" s="43">
        <f t="shared" si="0"/>
        <v>47745.18</v>
      </c>
      <c r="J15" s="43">
        <f t="shared" si="0"/>
        <v>8640</v>
      </c>
      <c r="K15" s="43">
        <f t="shared" si="0"/>
        <v>3207.6</v>
      </c>
      <c r="L15" s="43">
        <f t="shared" si="0"/>
        <v>12376.8</v>
      </c>
      <c r="M15" s="43">
        <f t="shared" si="0"/>
        <v>51159.6</v>
      </c>
      <c r="N15" s="43">
        <f t="shared" si="0"/>
        <v>5341.89</v>
      </c>
      <c r="O15" s="43">
        <f t="shared" si="0"/>
        <v>63633.6</v>
      </c>
      <c r="P15" s="43">
        <f>SUM(P3:P14)</f>
        <v>3016.01</v>
      </c>
      <c r="Q15" s="43">
        <f>SUM(Q3:Q14)</f>
        <v>3110.4</v>
      </c>
      <c r="FW15" s="2"/>
      <c r="FX15" s="2"/>
      <c r="FY15" s="2"/>
      <c r="FZ15" s="2"/>
      <c r="GA15" s="2"/>
      <c r="GB15" s="2"/>
      <c r="GC15" s="2"/>
      <c r="GD15" s="2"/>
      <c r="GE15" s="2"/>
    </row>
    <row r="16" spans="1:17" ht="19.5" customHeight="1">
      <c r="A16" s="10"/>
      <c r="B16" s="20" t="s">
        <v>16</v>
      </c>
      <c r="C16" s="52"/>
      <c r="D16" s="52"/>
      <c r="E16" s="21" t="s">
        <v>33</v>
      </c>
      <c r="F16" s="21" t="s">
        <v>33</v>
      </c>
      <c r="G16" s="26" t="s">
        <v>35</v>
      </c>
      <c r="H16" s="26" t="s">
        <v>33</v>
      </c>
      <c r="I16" s="26" t="s">
        <v>33</v>
      </c>
      <c r="J16" s="26" t="s">
        <v>33</v>
      </c>
      <c r="K16" s="26" t="s">
        <v>33</v>
      </c>
      <c r="L16" s="26" t="s">
        <v>35</v>
      </c>
      <c r="M16" s="26" t="s">
        <v>35</v>
      </c>
      <c r="N16" s="26" t="s">
        <v>33</v>
      </c>
      <c r="O16" s="26" t="s">
        <v>35</v>
      </c>
      <c r="P16" s="26" t="s">
        <v>33</v>
      </c>
      <c r="Q16" s="55" t="s">
        <v>33</v>
      </c>
    </row>
    <row r="17" spans="1:17" ht="19.5" customHeight="1">
      <c r="A17" s="10"/>
      <c r="B17" s="20" t="s">
        <v>20</v>
      </c>
      <c r="C17" s="52"/>
      <c r="D17" s="52"/>
      <c r="E17" s="21" t="s">
        <v>32</v>
      </c>
      <c r="F17" s="21" t="s">
        <v>34</v>
      </c>
      <c r="G17" s="26" t="s">
        <v>34</v>
      </c>
      <c r="H17" s="26" t="s">
        <v>36</v>
      </c>
      <c r="I17" s="26" t="s">
        <v>32</v>
      </c>
      <c r="J17" s="26" t="s">
        <v>34</v>
      </c>
      <c r="K17" s="26" t="s">
        <v>36</v>
      </c>
      <c r="L17" s="26" t="s">
        <v>37</v>
      </c>
      <c r="M17" s="26" t="s">
        <v>38</v>
      </c>
      <c r="N17" s="26" t="s">
        <v>32</v>
      </c>
      <c r="O17" s="26" t="s">
        <v>36</v>
      </c>
      <c r="P17" s="26" t="s">
        <v>34</v>
      </c>
      <c r="Q17" s="55" t="s">
        <v>39</v>
      </c>
    </row>
    <row r="18" spans="5:17" ht="22.5" customHeight="1">
      <c r="E18" s="70"/>
      <c r="F18" s="71"/>
      <c r="G18" s="72"/>
      <c r="H18" s="72"/>
      <c r="I18" s="72"/>
      <c r="J18" s="73"/>
      <c r="K18" s="73"/>
      <c r="L18" s="73"/>
      <c r="M18" s="73"/>
      <c r="N18" s="73"/>
      <c r="O18" s="73"/>
      <c r="P18" s="73"/>
      <c r="Q18" s="35"/>
    </row>
    <row r="19" spans="2:17" ht="23.25" customHeight="1">
      <c r="B19" s="54"/>
      <c r="C19" s="54"/>
      <c r="D19" s="54"/>
      <c r="E19" s="70"/>
      <c r="F19" s="71"/>
      <c r="G19" s="72"/>
      <c r="H19" s="72"/>
      <c r="I19" s="72"/>
      <c r="J19" s="73"/>
      <c r="K19" s="73"/>
      <c r="L19" s="73"/>
      <c r="M19" s="73"/>
      <c r="N19" s="73"/>
      <c r="O19" s="73"/>
      <c r="P19" s="73"/>
      <c r="Q19" s="35"/>
    </row>
    <row r="20" spans="2:17" ht="27.75" customHeight="1">
      <c r="B20" s="53"/>
      <c r="C20" s="53"/>
      <c r="D20" s="32"/>
      <c r="E20" s="74"/>
      <c r="F20" s="74"/>
      <c r="G20" s="74"/>
      <c r="H20" s="74"/>
      <c r="I20" s="74"/>
      <c r="J20" s="73"/>
      <c r="K20" s="73"/>
      <c r="L20" s="73"/>
      <c r="M20" s="73"/>
      <c r="N20" s="73"/>
      <c r="O20" s="73"/>
      <c r="P20" s="73"/>
      <c r="Q20" s="35"/>
    </row>
    <row r="21" spans="2:9" ht="27" customHeight="1">
      <c r="B21" s="51"/>
      <c r="C21" s="51"/>
      <c r="D21" s="32"/>
      <c r="E21" s="53"/>
      <c r="F21" s="53"/>
      <c r="G21" s="53"/>
      <c r="H21" s="53"/>
      <c r="I21" s="53"/>
    </row>
    <row r="22" spans="2:9" ht="18.75" customHeight="1">
      <c r="B22" s="51"/>
      <c r="C22" s="51"/>
      <c r="D22" s="32"/>
      <c r="E22" s="51"/>
      <c r="F22" s="51"/>
      <c r="G22" s="51"/>
      <c r="H22" s="51"/>
      <c r="I22" s="51"/>
    </row>
    <row r="23" spans="2:5" ht="12">
      <c r="B23" s="51"/>
      <c r="C23" s="51"/>
      <c r="D23" s="32"/>
      <c r="E23" s="31"/>
    </row>
    <row r="24" spans="2:5" ht="14.25" customHeight="1">
      <c r="B24" s="30"/>
      <c r="C24" s="30"/>
      <c r="D24" s="32"/>
      <c r="E24" s="29"/>
    </row>
    <row r="25" ht="12">
      <c r="E25" s="29"/>
    </row>
    <row r="26" ht="12">
      <c r="E26" s="29"/>
    </row>
    <row r="27" ht="12">
      <c r="E27" s="29"/>
    </row>
    <row r="28" ht="12">
      <c r="E28" s="29"/>
    </row>
  </sheetData>
  <sheetProtection selectLockedCells="1" selectUnlockedCells="1"/>
  <autoFilter ref="A2:GE2"/>
  <mergeCells count="11">
    <mergeCell ref="B1:D1"/>
    <mergeCell ref="B23:C23"/>
    <mergeCell ref="C16:D16"/>
    <mergeCell ref="C17:D17"/>
    <mergeCell ref="E20:I20"/>
    <mergeCell ref="E21:I21"/>
    <mergeCell ref="E22:I22"/>
    <mergeCell ref="B19:D19"/>
    <mergeCell ref="B20:C20"/>
    <mergeCell ref="B21:C21"/>
    <mergeCell ref="B22:C22"/>
  </mergeCells>
  <printOptions/>
  <pageMargins left="0.25" right="0.25" top="0.75" bottom="0.75" header="0.3" footer="0.3"/>
  <pageSetup firstPageNumber="1" useFirstPageNumber="1" horizontalDpi="300" verticalDpi="3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Katarzyna Lechowska</cp:lastModifiedBy>
  <cp:lastPrinted>2018-02-16T12:30:55Z</cp:lastPrinted>
  <dcterms:created xsi:type="dcterms:W3CDTF">2017-06-09T10:11:04Z</dcterms:created>
  <dcterms:modified xsi:type="dcterms:W3CDTF">2018-02-16T13:33:07Z</dcterms:modified>
  <cp:category/>
  <cp:version/>
  <cp:contentType/>
  <cp:contentStatus/>
</cp:coreProperties>
</file>