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firstSheet="8" activeTab="2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</sheets>
  <definedNames>
    <definedName name="Excel_BuiltIn_Print_Area_1">'Pakiet 1'!$A$1:$L$49</definedName>
    <definedName name="Excel_BuiltIn_Print_Area_10">'Pakiet 10'!$A$1:$L$12</definedName>
    <definedName name="Excel_BuiltIn_Print_Area_11">'Pakiet 11'!$A$1:$L$14</definedName>
    <definedName name="Excel_BuiltIn_Print_Area_12">'Pakiet 12'!$A$1:$L$8</definedName>
    <definedName name="Excel_BuiltIn_Print_Area_13">'Pakiet 13'!$A$1:$L$15</definedName>
    <definedName name="Excel_BuiltIn_Print_Area_14">'Pakiet 14'!$A$1:$L$11</definedName>
    <definedName name="Excel_BuiltIn_Print_Area_15">'Pakiet 15'!$A$1:$L$16</definedName>
    <definedName name="Excel_BuiltIn_Print_Area_17">'Pakiet 17'!$A$1:$L$11</definedName>
    <definedName name="Excel_BuiltIn_Print_Area_19">'Pakiet 19'!$A$1:$L$15</definedName>
    <definedName name="Excel_BuiltIn_Print_Area_2">'Pakiet 2'!$A$1:$L$54</definedName>
    <definedName name="Excel_BuiltIn_Print_Area_20">'Pakiet 20'!$A$1:$M$18</definedName>
    <definedName name="Excel_BuiltIn_Print_Area_21">'Pakiet 21'!$A$1:$L$12</definedName>
    <definedName name="Excel_BuiltIn_Print_Area_22">'Pakiet 22'!$A$1:$L$14</definedName>
    <definedName name="Excel_BuiltIn_Print_Area_23">'Pakiet 23'!$A$1:$L$8</definedName>
    <definedName name="Excel_BuiltIn_Print_Area_24">'Pakiet 24'!$A$1:$L$38</definedName>
    <definedName name="Excel_BuiltIn_Print_Area_25">'Pakiet 25'!$A$1:$L$8</definedName>
    <definedName name="Excel_BuiltIn_Print_Area_26">'Pakiet 26'!$A$2:$L$9</definedName>
    <definedName name="Excel_BuiltIn_Print_Area_27">'Pakiet 27'!$A$1:$N$56</definedName>
    <definedName name="Excel_BuiltIn_Print_Area_28">'Pakiet 28'!$A$1:$M$8</definedName>
    <definedName name="Excel_BuiltIn_Print_Area_29">'Pakiet 29'!$A$1:$M$18</definedName>
    <definedName name="Excel_BuiltIn_Print_Area_3">'Pakiet 3'!$A$1:$L$70</definedName>
    <definedName name="Excel_BuiltIn_Print_Area_30">'Pakiet 30'!$A$1:$M$15</definedName>
    <definedName name="Excel_BuiltIn_Print_Area_31">'Pakiet 31'!$A$1:$L$10</definedName>
    <definedName name="Excel_BuiltIn_Print_Area_32">'Pakiet 32'!$A$1:$L$8</definedName>
    <definedName name="Excel_BuiltIn_Print_Area_33">'Pakiet 33'!$A$1:$L$21</definedName>
    <definedName name="Excel_BuiltIn_Print_Area_34">'pakiet 34'!$A$1:$L$10</definedName>
    <definedName name="Excel_BuiltIn_Print_Area_35">'Pakiet 35'!$A$1:$M$9</definedName>
    <definedName name="Excel_BuiltIn_Print_Area_36">'Pakiet 36'!$A$1:$M$18</definedName>
    <definedName name="Excel_BuiltIn_Print_Area_37">'Pakiet 37'!$A$1:$M$13</definedName>
    <definedName name="Excel_BuiltIn_Print_Area_38">'Pakiet 38'!$A$1:$L$7</definedName>
    <definedName name="Excel_BuiltIn_Print_Area_39">'Pakiet 39'!$A$1:$M$14</definedName>
    <definedName name="Excel_BuiltIn_Print_Area_4">'Pakiet 4'!$A$1:$L$29</definedName>
    <definedName name="Excel_BuiltIn_Print_Area_40">'Pakiet 40'!$A$1:$N$22</definedName>
    <definedName name="Excel_BuiltIn_Print_Area_41">'Pakiet 41'!$A$1:$M$18</definedName>
    <definedName name="Excel_BuiltIn_Print_Area_42">'Pakiet 42'!$A$1:$N$52</definedName>
    <definedName name="Excel_BuiltIn_Print_Area_43">'Pakiet 43'!$A$1:$M$17</definedName>
    <definedName name="Excel_BuiltIn_Print_Area_44">'Pakiet 44'!$A$1:$M$17</definedName>
    <definedName name="Excel_BuiltIn_Print_Area_45">#REF!</definedName>
    <definedName name="Excel_BuiltIn_Print_Area_5">'Pakiet 5'!$A$1:$L$37</definedName>
    <definedName name="Excel_BuiltIn_Print_Area_6">'Pakiet 6'!$A$1:$L$19</definedName>
    <definedName name="Excel_BuiltIn_Print_Area_7">'Pakiet 7'!$A$1:$L$27</definedName>
    <definedName name="Excel_BuiltIn_Print_Area_8">'Pakiet 8'!$A$1:$L$13</definedName>
    <definedName name="Excel_BuiltIn_Print_Area_9">'Pakiet 9'!$A$1:$L$12</definedName>
  </definedNames>
  <calcPr fullCalcOnLoad="1"/>
</workbook>
</file>

<file path=xl/sharedStrings.xml><?xml version="1.0" encoding="utf-8"?>
<sst xmlns="http://schemas.openxmlformats.org/spreadsheetml/2006/main" count="1617" uniqueCount="672">
  <si>
    <t>Pakiet Nr 1-  Odczynniki do aparatu Bact Alert 3D, Airideal PM i Vitek 2 wraz z serwisem w/w aparatów i dzierżawą aparatów zapasowych do Vitek 2 i Bact Alert 3D</t>
  </si>
  <si>
    <t>Lp.</t>
  </si>
  <si>
    <t>Nazwa towaru</t>
  </si>
  <si>
    <t>J.M.</t>
  </si>
  <si>
    <t>Ilość zamawiana  op/2 lata</t>
  </si>
  <si>
    <t>Cena Netto</t>
  </si>
  <si>
    <t>Cena Brutto</t>
  </si>
  <si>
    <t>Wartość netto</t>
  </si>
  <si>
    <t>VAT%</t>
  </si>
  <si>
    <t>Wartość Brutto</t>
  </si>
  <si>
    <t>Producent</t>
  </si>
  <si>
    <t>Numet Katalogowy</t>
  </si>
  <si>
    <t>Nazwa asotymentu zgodna z fakturą</t>
  </si>
  <si>
    <t>Butelki hodowlane do namnażania i wykrywania mikroorganizmów tlenowych( bakterii i grzybów) we krwi i innych normalnie jałowych płynach ustrojowych (np.płyn mózgowo-rdzeniowy)op.a 100 butelek)</t>
  </si>
  <si>
    <t>op</t>
  </si>
  <si>
    <t>Butelki hodowlane do namnażania i wykrywania bakterii beztlenowych i względnie beztlenowych we krwi i innych normalnie jałowych płynach ustrojowych (np.płyn mózgowo-rdzeniowy)op.a 100 butelek)</t>
  </si>
  <si>
    <t>Butelki hodowlane z neutralizatorem antybiotyków do namnażania i wykrywania mikroorganizmów tlenowych( bakterii i grzybów) we krwi i innych normalnie jałowych płynach ustrojowych (np.płyn mózgowo-rdzeniowy)op.a 100 butelek)</t>
  </si>
  <si>
    <t>Butelki hodowlane z neutralizatorem antybiotyków do namnażania i wykrywania bakterii beztlenowych i względnie beztlenowych we krwi i innych normalnie jałowych płynach ustrojowych (np.płyn mózgowo-rdzeniowy)op.a 100 butelek)</t>
  </si>
  <si>
    <t>Butelki hodowlane z neutralizatorem antybiotyków do namnażania i wykrywania mikroorganizmów tlenowych i względnie beztlenowych( bakterii i grzybów drożdżopodobnych) we krwi dostosowane do małej (do 4ml) objętości próbki (pediatryczne), op.a 100 butelek)</t>
  </si>
  <si>
    <t>Karty do identyfikacji Gram ujemnych bakterii z rodziny Enterobacteriaceae i bakterii niefermentujących  do systemu Vitek 2 (op.20 kart)</t>
  </si>
  <si>
    <t>Vitek 2 GN</t>
  </si>
  <si>
    <t>Karty do identyfikacji Gram dodatnich bakterii  ( w tym gronkowców, paciorkowców, enterokoków) do systemu Vitek 2 (op.20 kart)</t>
  </si>
  <si>
    <t>Vitek2 GP</t>
  </si>
  <si>
    <t xml:space="preserve"> Karty do identyfikacji bakterii beztlenowych i mikroaerofilnych do systemu Vitek 2 (op.20 kart)</t>
  </si>
  <si>
    <t>Vitek 2 ANC</t>
  </si>
  <si>
    <t>Karty do identyfikacji drożdży i drożdżaków do systemu Vitek 2 (op.20 kart)</t>
  </si>
  <si>
    <t>Vitek 2 YST</t>
  </si>
  <si>
    <t>Karty do oceny wrażliwości drożdży i drożdżaków na antybiotyki do systemu Vitek 2  (op.20 kart)</t>
  </si>
  <si>
    <t>Vitek 2 AST-YSO7</t>
  </si>
  <si>
    <t>Karty antybiogramowe dla bakterii Gram-ujemnych i Gram-dodatnich do systemu Vitek 2</t>
  </si>
  <si>
    <t>Pipeter Diluter Accesory Kit(330)</t>
  </si>
  <si>
    <t>Saline solution (op 3x500 ml)</t>
  </si>
  <si>
    <t>Saline 0,45% 1l bag, 14/CS</t>
  </si>
  <si>
    <t>Unsensitised tubes(op a2000szt)</t>
  </si>
  <si>
    <t>Standard kalibracji do Vitek Densichek SN IDK206227</t>
  </si>
  <si>
    <t>Razem</t>
  </si>
  <si>
    <t>Dzierżawy</t>
  </si>
  <si>
    <t>Dzierżawa analizatora zapasowego do Vitek2</t>
  </si>
  <si>
    <t>m-c</t>
  </si>
  <si>
    <t>Nazwa apataru</t>
  </si>
  <si>
    <t>nr aparatu</t>
  </si>
  <si>
    <t>Dzierżawa analizatora zapasowego do Bact Alert 3D</t>
  </si>
  <si>
    <t>Razem dzierżawy</t>
  </si>
  <si>
    <t>RAZEM pakiet ,serwis i dzierżawa</t>
  </si>
  <si>
    <t>Warunki graniczne:</t>
  </si>
  <si>
    <t>1.Butelki hodowlane powinny być wykonane z plastiku, lub innego nietłukącego się materiału</t>
  </si>
  <si>
    <t>2.Butelki hodowlane powinny być przystosowane do przesyłania pocztą pneumatyczną, bez specjalnych pojemników transportowych</t>
  </si>
  <si>
    <t>3.Do oferty należy dołączyć metodykę wykonywania badań w języku polskim ( może być w wersji elektronicznej)</t>
  </si>
  <si>
    <t>4.Minimum 1 szkolenie rocznie (60min) z zakresu produktów</t>
  </si>
  <si>
    <t>5.Dzierżawiony analizator zapasowy do Vitek 2 powinien pracować na tych samych co Vitek 2 odczynnikach i mieć min.30 miejsc pomiarowych</t>
  </si>
  <si>
    <t>6.Dzierżawiony analizator zapasowy do Bact Alert 3D powinien pracować na tych samych co Bact Alert 3D odczynnikach i mieć min.60 miejsc pomiarowych</t>
  </si>
  <si>
    <t xml:space="preserve">Sewis aparatów  Bact Alert 3D, Airideal PM i Vitek 2  </t>
  </si>
  <si>
    <t>Serwis analizatorów</t>
  </si>
  <si>
    <t>Nazwa urządzenia</t>
  </si>
  <si>
    <t>Typ</t>
  </si>
  <si>
    <t>ilość lat</t>
  </si>
  <si>
    <t>zakres</t>
  </si>
  <si>
    <t>VAT</t>
  </si>
  <si>
    <t>Analizator mikrobiologiczny</t>
  </si>
  <si>
    <t>Vitek 2</t>
  </si>
  <si>
    <t>ryczałt przegląd</t>
  </si>
  <si>
    <t>Aparat do kontroli czystości powietrza</t>
  </si>
  <si>
    <t>Air IDEAL 90 MM</t>
  </si>
  <si>
    <t xml:space="preserve">Aparat do posiewów krwi i płynów </t>
  </si>
  <si>
    <t>Bact/Alert 3D 240</t>
  </si>
  <si>
    <t>Razem  serwis</t>
  </si>
  <si>
    <t>Nr Seryjny</t>
  </si>
  <si>
    <t>Rok Produkcji</t>
  </si>
  <si>
    <t>Jednostka Organizac.</t>
  </si>
  <si>
    <t>Częst. przeglądu</t>
  </si>
  <si>
    <t>VTK2 2803</t>
  </si>
  <si>
    <t>Lab. Mikrobiologiczna DDL</t>
  </si>
  <si>
    <t xml:space="preserve">        12 mies.</t>
  </si>
  <si>
    <t>biomerieux</t>
  </si>
  <si>
    <t>506CM4899</t>
  </si>
  <si>
    <t>Pakiet Nr 2- Podłoża na płytkach, buliony i materiały dodatkowe do hodowli i wstępnej identyfikacji drobnoustrojów</t>
  </si>
  <si>
    <t>Ilość zamawiana op/2 lata</t>
  </si>
  <si>
    <t>VAT %</t>
  </si>
  <si>
    <t>Columbia Agar z 5% krwią baranią- płytki,op a 100 szt</t>
  </si>
  <si>
    <t xml:space="preserve">Mac Concey Agar z fioletem krystalicznym- płytki,op a 100 szt </t>
  </si>
  <si>
    <t>Mannitol Salt Agar / Chapman / - płytki, op a 20 szt</t>
  </si>
  <si>
    <t xml:space="preserve">Mueller Hinton  II Agar z 5% odwłóknioną krwią końską i 20mg/l NAD- płytki, op a 20 szt    </t>
  </si>
  <si>
    <t xml:space="preserve">Agar czekoladowy wybiórczy dla Haemophilus spp.- płytki,op a 20 szt </t>
  </si>
  <si>
    <t>Agar czekoladowy wybiórczy dla Neisseria spp.- płytki, op a 20 szt</t>
  </si>
  <si>
    <t xml:space="preserve">Agar z żółcią i eskuliną, wybiórczy dla enterokoków i paciorkowców z grupy D  - płytki, op a 20 szt </t>
  </si>
  <si>
    <t>Sabouraud Agar z gentamycyną i chloramphenicolem-płytki, op a 20 szt</t>
  </si>
  <si>
    <t>Agar Hektoen -płytki, op a 20 szt</t>
  </si>
  <si>
    <t>Agar wybiórczy dla hodowli H.pylori w ludzkich materiałach biopsyjnych , płytki, op a 20 szt</t>
  </si>
  <si>
    <t>Agar tryptozowo-sojowy z 5 % krwią baranią, płytki, op a 20 szt</t>
  </si>
  <si>
    <t>Agar tryptozowo-sojowy, sterylizowany radiacyjnie, potrójnie pakowany, płytki, op a 20 szt</t>
  </si>
  <si>
    <t>Agar Columbia CNA-płytki, op a 20 szt</t>
  </si>
  <si>
    <t>Yersinia CIN Agar- płytki, op a 20 szt</t>
  </si>
  <si>
    <t>Agar Brucella z 5% krwią i witaminą K(1ug/ml)i heminą (5ug/ml),płytki, op a 20 szt</t>
  </si>
  <si>
    <t>Agar RPMI, płytki, op a 10 szt</t>
  </si>
  <si>
    <t>Agar chromogenny do wybiórczej hodowli i izolacji Campylobacter spp. z ludzkich materiałów klinicznych- płytki, op a 20 szt</t>
  </si>
  <si>
    <t>Agar  chromogenny do identyfikacji bakterii z dróg moczowych-płytki przejrzyste, op a 100 szt</t>
  </si>
  <si>
    <t>Agar chromogenny do wybiórczej izolacji i bezpośredniej identyfikacji Staphylococcus aureus oraz Agar chromogenny do identyf.MRSA- płytki dzielone, op a 20 szt</t>
  </si>
  <si>
    <t>Agar chromogenny do wykrywania VRE- płytki,op a 20 szt</t>
  </si>
  <si>
    <t>Agar chromogenny do wykrywania ESBL-płytki, op a 20 szt</t>
  </si>
  <si>
    <t>Agar chromogenny do identyf.Str.agalactiae- płytki, op a 20 szt</t>
  </si>
  <si>
    <t xml:space="preserve"> Agar chromogenny do identyf. Salmonella- płytki, op a 20 szt      </t>
  </si>
  <si>
    <t>Płytki odciskowe 55 mm do kontroli czystości powierzchni, rąk, z neutralizatorami środków dezynfekcyjnych, potrójnie pakowane, sterylizowane radiacyjnie, op a 20 szt</t>
  </si>
  <si>
    <t>Bulion Schaedlera z vit K3(0,02%)-probówki, op a 20 szt</t>
  </si>
  <si>
    <t>Podłoże SF do hodowli Salmonella- probówki, op a 20 szt</t>
  </si>
  <si>
    <t>Sabouraud Chloram. Actidion Agar- probówki, op a 20 szt</t>
  </si>
  <si>
    <t xml:space="preserve">Bulion tioglikolanowy z resazuryną, gotowy do użycia-probówki,op a 20 szt </t>
  </si>
  <si>
    <t>Bulion tryptozowo-sojowy-probówki, op a 20 szt</t>
  </si>
  <si>
    <t>Bulion Todd Hewitta z antybiotykami, wybiórczy bulion dla paciorkowców z grupy B, op a 20 probówek</t>
  </si>
  <si>
    <t>Zestaw do diagnostyki mykoplazmatycznych zakażeń dróg moczowo-płciowych, do jednoczesnej hodowli bulionowej, identyfikacji i oznaczenia lekowrażliwości dla Mycoplasma hominis i Ureaplasma spp, op a 25 ozn</t>
  </si>
  <si>
    <t>Zestaw do biochemicznej identyfikacji gatunków z rodzaju Campylobacter, op a 12 ozn</t>
  </si>
  <si>
    <t>Odczynniki do testów identyfikacyjnych z poz.32 w ilości zabezpieczającej wykonanie podanych  oznaczeń</t>
  </si>
  <si>
    <t>33a</t>
  </si>
  <si>
    <t>Nit1 +Nit2(op 2x2amp)</t>
  </si>
  <si>
    <t>33b</t>
  </si>
  <si>
    <t>FB(op.a 2 amp)</t>
  </si>
  <si>
    <t>33c</t>
  </si>
  <si>
    <t>NIN (op.a2 amp)</t>
  </si>
  <si>
    <t xml:space="preserve"> Saszetki do wytwarzania atmosfery beztlenowej ( do Jarów), op a 10 szt</t>
  </si>
  <si>
    <t>Zestaw: torebki i generatory do wytwarzania atmosfery  mikroaerofilnej, op a 20 szt</t>
  </si>
  <si>
    <t>Zestaw: torebki i generatory do wytwarzania atmosfery beztlenowej, op a 20 szt</t>
  </si>
  <si>
    <t>1. Do oferty należy dołączyć metodykę wykonywania badań w języku polskim ( może być w wersji elektronicznej)</t>
  </si>
  <si>
    <r>
      <t xml:space="preserve">2. Do oferty należy dołączyć barwny katalog do podłóż chromogennych, ze zdjęciami wzrostu wyhodowanych drobnoustrojów </t>
    </r>
    <r>
      <rPr>
        <sz val="9"/>
        <rFont val="Times New Roman"/>
        <family val="1"/>
      </rPr>
      <t>( może być w wersji elektronicznej)</t>
    </r>
  </si>
  <si>
    <t xml:space="preserve">3. Podłoża na płytkach muszą zawierać na spodniej części płytki trwały nadruk zawierający nazwę podłoża, numer serii, </t>
  </si>
  <si>
    <t xml:space="preserve">   datę ważności</t>
  </si>
  <si>
    <t xml:space="preserve">4. Podłoża chromogenne z poz.18 muszą być kompatybilne z testami do identyfikacji i oznaczania lekowrażliwości do własnego aparatu Vitek2 ( umożliwiać w metodyce  bezpośrednie pobranie kolonii z podłoża do testu)-należy dołączyć certyfikat do oferty. </t>
  </si>
  <si>
    <r>
      <t xml:space="preserve">5. Przy dostawie należy dołączyć certyfikat kontroli jakości podłóż do każdej nowej serii, </t>
    </r>
    <r>
      <rPr>
        <sz val="9"/>
        <rFont val="Times New Roman"/>
        <family val="1"/>
      </rPr>
      <t>lub wskazać stronę internetową na której te certyfikaty są do wglądu.</t>
    </r>
  </si>
  <si>
    <t>6. Wymagane bezpłatne udostępnienie na czas umowy aplikatora do płytek odciskowych z pozycji 24</t>
  </si>
  <si>
    <t>7. Minimum 1 szkolenie (60 min) z zakresu produktów</t>
  </si>
  <si>
    <t>Pakiet Nr 3- Oznaczanie wrażliwości na antybiotyki metodą manualną- krążkową wraz z dzierżawą czytnika antybiogramów wykonywanych tą metodą</t>
  </si>
  <si>
    <t>Ilość zamawiana   op/2 lata</t>
  </si>
  <si>
    <t>Amikacin  30</t>
  </si>
  <si>
    <t>op a 50 kr.</t>
  </si>
  <si>
    <t xml:space="preserve"> Amoxicillin with  Clavulanic Acid (20+10)</t>
  </si>
  <si>
    <t xml:space="preserve">Ampicillin 2    </t>
  </si>
  <si>
    <t xml:space="preserve"> Ampicillin with Sulbactam 20     </t>
  </si>
  <si>
    <t>Cefaclor 30</t>
  </si>
  <si>
    <t xml:space="preserve"> Cefepime 30    </t>
  </si>
  <si>
    <t xml:space="preserve"> Cefoperazone / Sulbactam   </t>
  </si>
  <si>
    <t xml:space="preserve"> Cefotaxime 30 </t>
  </si>
  <si>
    <t xml:space="preserve"> Cefotaxime 5</t>
  </si>
  <si>
    <t xml:space="preserve"> Cefoxitin 30    </t>
  </si>
  <si>
    <t xml:space="preserve"> Ceftazidime 30  </t>
  </si>
  <si>
    <t xml:space="preserve"> Ceftazidime 10 </t>
  </si>
  <si>
    <t xml:space="preserve"> Ceftriaxone 30       </t>
  </si>
  <si>
    <t xml:space="preserve"> Cefuroxime 30       </t>
  </si>
  <si>
    <t xml:space="preserve"> Chloramphenicol 30     </t>
  </si>
  <si>
    <t xml:space="preserve"> Ciprofloxacin 5</t>
  </si>
  <si>
    <t xml:space="preserve"> Clindamycin 2  </t>
  </si>
  <si>
    <t xml:space="preserve"> Doripenem 10</t>
  </si>
  <si>
    <t xml:space="preserve"> Doxycycline 30 </t>
  </si>
  <si>
    <t xml:space="preserve"> Erythromycin 15       </t>
  </si>
  <si>
    <t xml:space="preserve"> Ertapenem 10</t>
  </si>
  <si>
    <t xml:space="preserve"> Gentamycin 10  </t>
  </si>
  <si>
    <t xml:space="preserve"> Gentamycin 30 </t>
  </si>
  <si>
    <t xml:space="preserve"> Imipenem 10   </t>
  </si>
  <si>
    <t xml:space="preserve"> Levofloxacin – 5  </t>
  </si>
  <si>
    <t xml:space="preserve"> Linezolid 10  </t>
  </si>
  <si>
    <t xml:space="preserve"> Meropenem 10 </t>
  </si>
  <si>
    <t xml:space="preserve"> Moxifloksacin – 5 </t>
  </si>
  <si>
    <t xml:space="preserve"> Mupirocin 200  </t>
  </si>
  <si>
    <t xml:space="preserve"> Netilmicin 10</t>
  </si>
  <si>
    <t xml:space="preserve"> Nitrofurantoin 100   </t>
  </si>
  <si>
    <t xml:space="preserve"> Norfloxacin 10        </t>
  </si>
  <si>
    <t xml:space="preserve"> Oxacillin – 1  </t>
  </si>
  <si>
    <t xml:space="preserve"> Penicillin 1 </t>
  </si>
  <si>
    <t xml:space="preserve"> Piperacillin/ Tazobactam 30/6</t>
  </si>
  <si>
    <t xml:space="preserve"> Rifampicin 5 </t>
  </si>
  <si>
    <t xml:space="preserve"> Streptomycin 300 </t>
  </si>
  <si>
    <t xml:space="preserve"> Sulfomethoxazole with Trimethoprim </t>
  </si>
  <si>
    <t>Temocylina 30</t>
  </si>
  <si>
    <t xml:space="preserve"> Teicoplanin 30 </t>
  </si>
  <si>
    <t xml:space="preserve"> Tetracycline 30   </t>
  </si>
  <si>
    <t xml:space="preserve"> Tigecyklina</t>
  </si>
  <si>
    <t>Tikarcylina z kw.klawulanowym 75/10</t>
  </si>
  <si>
    <t xml:space="preserve"> Tobramycin 10   </t>
  </si>
  <si>
    <t xml:space="preserve"> Vancomycin 5 </t>
  </si>
  <si>
    <t xml:space="preserve">Mueller Hinton II Agar- płytki,op a 100 szt    </t>
  </si>
  <si>
    <t>Dzierżawa czytnika antybiogramów</t>
  </si>
  <si>
    <t>Nazwa  i numer czytnika</t>
  </si>
  <si>
    <t>,</t>
  </si>
  <si>
    <t xml:space="preserve">RAZEM (odczynniki i dzierżawa) : </t>
  </si>
  <si>
    <t>1.Bezpłatne użyczenie na czas trwania umowy 4 szt dyspenserów dopasowanych do proponowanych krążków</t>
  </si>
  <si>
    <t>2.Czytnik antybiogramów, z wbudowanym dyskiem twardym i procesorem, powinien charakteryzować się:</t>
  </si>
  <si>
    <t>A.Automatycznym pozycjonowaniem płytki</t>
  </si>
  <si>
    <t>B.Oprogramowaniem umożliwiającym odczyt i analizę stref zahamowania wzrostu wokół krążków zgodnie z aktualnymi wytycznymi EUCAST</t>
  </si>
  <si>
    <t>C.Oprogramowaniem umożliwiającym wykrywanie mechanizmow oporności w oparciu o interakcje między krążkami</t>
  </si>
  <si>
    <t>D.Oprogramowaniem umożliwiającym wyświetlenie komentarzy eksperckich</t>
  </si>
  <si>
    <t>E.Oprogramowaniem umożliwiającym kontrolę jakości poprzez monitorowanie wyników kontroli ze szczepami kontrolnymi, wraz z przedstawieniem graficznym</t>
  </si>
  <si>
    <t>F.Oprogramowaniem umożliwiającym generowanie raportów epidemiologicznych, w tym wykresów,z wyznaczonego okresu czasu, z eliminacją duplikatów, z filtrowaniem danych (pacjent-materiał-patogen-antybiotyk); możliwośc zapisywania raportów w formacie Excel</t>
  </si>
  <si>
    <t>G.Możliwością zapisywania fotografii odczytanych płytek w formacie jpg, oraz wykonywania kopii zapasowych wszystkich wyników na nośnikach zewnętrznych</t>
  </si>
  <si>
    <t xml:space="preserve">H.Możliwością podłączenia do dowolnego komputera bez konieczności instalacji oprogramowania </t>
  </si>
  <si>
    <t>I.Możliwością podłączenia do używanego informatycznego systemu laboratoryjnego SOLAB f.KAMSOFT, z komunikacją dwustronną i obsługi z dowolnego komputera w laboratorium</t>
  </si>
  <si>
    <t>3.Minimum 1 szkolenie (60 min) z zakresu produktu</t>
  </si>
  <si>
    <t>Pakiet Nr 4- Różne testy do identyfikacji bakterii</t>
  </si>
  <si>
    <t xml:space="preserve">Surowica poliwalentna HM do ldentyfikacji Salmonella op 5ml </t>
  </si>
  <si>
    <t xml:space="preserve">Surowice dla antygenów grupowych :  AO, op 5ml </t>
  </si>
  <si>
    <t xml:space="preserve">Surowice dla antygenów grupowych :  BO, op 5ml  </t>
  </si>
  <si>
    <t xml:space="preserve">Surowice dla antygenów grupowych :  CO, op 5ml </t>
  </si>
  <si>
    <t xml:space="preserve">Surowice dla antygenów grupowych :  DO, op 5ml </t>
  </si>
  <si>
    <t xml:space="preserve">Surowice dla antygenów rzęskowych:  Hgm, op 5ml </t>
  </si>
  <si>
    <t xml:space="preserve">Surowice dla antygenów rzęskowych:  Hi, op 5ml </t>
  </si>
  <si>
    <t xml:space="preserve">Zestaw odczynników poliwalentnych lateksowych dla enteropatogennych E.coli ( EPEC) grupy  A ;  B  ;  C;  z kontrolą; o obj.po min.4 ml dla każdej z grup.  </t>
  </si>
  <si>
    <t>Odczynniki monowalentne dla EPEC :055; op a 2 ml</t>
  </si>
  <si>
    <t>Odczynniki monowalentne dla EPEC :0111; op a 2 ml</t>
  </si>
  <si>
    <t>Odczynniki monowalentne dla EPEC :0127; op a 2 ml</t>
  </si>
  <si>
    <t>Odczynniki monowalentne dla EPEC :0142; op a 2 ml</t>
  </si>
  <si>
    <t>Odczynniki monowalentne dla EPEC :086; op a 2 ml</t>
  </si>
  <si>
    <t>Odczynniki monowalentne dla EPEC :0119; op a 2 ml</t>
  </si>
  <si>
    <t>Odczynniki monowalentne dla EPEC :0124; op a 2 ml</t>
  </si>
  <si>
    <t>Odczynniki monowalentne dla EPEC :0125; op a 2 ml</t>
  </si>
  <si>
    <t>Odczynniki monowalentne dla EPEC : 0128;op a 2 ml</t>
  </si>
  <si>
    <t>Odczynniki monowalentne dla EPEC :025; op a 2 ml</t>
  </si>
  <si>
    <t>Odczynniki monowalentne dla EPEC :026; op a 2 ml</t>
  </si>
  <si>
    <t>Odczynniki monowalentne dla EPEC :044; op a 2 ml</t>
  </si>
  <si>
    <t>Odczynniki monowalentne dla EPEC : 0114; op a 2 ml</t>
  </si>
  <si>
    <t>Pakiet Nr 5-Manualne testy do biochemicznej identyfikacji drobnoustrojów, wraz z dzierżawą aparatu do pomiaru zmętnienia zawiesiny bakteryjnej</t>
  </si>
  <si>
    <t>Identyfikacja bakterii Gram ujemnych, tj.pałeczek Enterobacteriacae, pałeczek niefermentujących z rodzaju Acinetobacter, Pseudomonas; jeden system dających się dzielić pasków, min.16 reakcji, op a 40 oznaczeń</t>
  </si>
  <si>
    <t>jak Enterotest 16</t>
  </si>
  <si>
    <t>cena za 60 ozn.</t>
  </si>
  <si>
    <t>Identyfikacja bakterii Gram dodatnich, tj.gronkowców, paciorkowców, enterokoków; jeden system dających się dzielić pasków, min.24 reakcje, op a 40 oznaczeń</t>
  </si>
  <si>
    <t>jak Staphytest 24</t>
  </si>
  <si>
    <t>Test paskowy do skriningowej identyfikacji E.coli, op.a 50 pasków</t>
  </si>
  <si>
    <t>Identyfikacja Moraxella spp.od Neisseria spp. -szybki test kolorymetryczny, op a 50 oznaczeń</t>
  </si>
  <si>
    <t>Parafina sterylna, op a 250 badań</t>
  </si>
  <si>
    <t>Krążki z nitrocefiną do wykrywania beta-laktamazy m.in..u Staphylococcus sp, Haemophilus infl.op a 50 ozn.</t>
  </si>
  <si>
    <t>Test paskowy do oznaczania oksydazy, op a 50 oznaczeń</t>
  </si>
  <si>
    <t>PYRA - test</t>
  </si>
  <si>
    <t>sprawdzić</t>
  </si>
  <si>
    <t>Reagent do PYRA - test</t>
  </si>
  <si>
    <t xml:space="preserve">Odczynnik do testu indol </t>
  </si>
  <si>
    <t>Odczynnik do testu fenyloalanina, op a 230 oznaczeń</t>
  </si>
  <si>
    <t>Odczynnik do testu Hippurat,</t>
  </si>
  <si>
    <t xml:space="preserve">Odczynnik NIT </t>
  </si>
  <si>
    <t>jak ONP test</t>
  </si>
  <si>
    <t>Zn do NIT test</t>
  </si>
  <si>
    <t>biomerieux poz 34a  (pakiet 1)</t>
  </si>
  <si>
    <t>Krążek z novobiocyną do różnicowania Staphylococcus, op a 100 oznaczeń</t>
  </si>
  <si>
    <t>Krążki z optochiną dla Str. Pneumoniae, op a 100 oznaczeń</t>
  </si>
  <si>
    <t>Krążki z bacytracyną dla Streptokoków z grupy A, op a 100 oznaczeń</t>
  </si>
  <si>
    <t>Krążki z czynnikiem V dla Haemophilus, op a 100 oznaczeń</t>
  </si>
  <si>
    <t>Krążki z czynnikiem X dla Haemophilus, op a 100 oznaczeń</t>
  </si>
  <si>
    <t>Krążki z czynnikiem X i V dla Haemophilus, op a 100 oznaczeń</t>
  </si>
  <si>
    <t>Osocze królicze, op a 10 ml</t>
  </si>
  <si>
    <t>Dzierżawa</t>
  </si>
  <si>
    <t>Dzierżawa aparatu do pomiaru zmętnienia w zakresie 0,3 do 15,0 w skali McFarlanda, dostosowanego do stosowania probówek dowolnego producenta  o śr.15-18 mm,z możliwością własnej kalibracji do używanych probówek</t>
  </si>
  <si>
    <t>Nazwa i numer dzierżawionego aparatu</t>
  </si>
  <si>
    <t>2. Nieodpłatne udostępnienie programu komputerowego do identyfikacji mikroorganizmów na podstawie odczytu w/w testów, pkt 1-2</t>
  </si>
  <si>
    <t xml:space="preserve">   (identyfikacja numeryczna), kompatybilnego z Windows 98/2000/XP</t>
  </si>
  <si>
    <t xml:space="preserve">3. Dzierżawa aparatu do pomiaru zmętnienia w zakresie 0,3 do 15,0 w skali McFarlanda, </t>
  </si>
  <si>
    <t>dostosowanego do stosowania probówek dowolnego producenta  o śr.15-18 mm, z możliwością własnej kalibracji do używanych probówek</t>
  </si>
  <si>
    <t>4.Minimum 1 szkolenie  (60 min) z zakresu produktu</t>
  </si>
  <si>
    <t>Pakiet Nr 6- Szczególne testy  dla wybranych grup drobnoustrojów</t>
  </si>
  <si>
    <t>Ilość zamawiana łącznie   op/2 lata</t>
  </si>
  <si>
    <t>?</t>
  </si>
  <si>
    <t>Zestaw do manualnej identyfikacji biochemicznej, min.18 reakcji,w warunkach tlenowych, 4-godzinny, dla bakterii beztlenowych Gram(+) i Gram(-), op a 20 ozn.</t>
  </si>
  <si>
    <t>zestaw</t>
  </si>
  <si>
    <t>Nośnik zawiesiny do testu z pkt.1</t>
  </si>
  <si>
    <t>Zestaw do manualnej identyfikacji biochemicznej, min.18 reakcji,w warunkach tlenowych, 4-godzinny, dla grzybów drożdżopodobnych, op a 20 ozn.</t>
  </si>
  <si>
    <t>Nośnik zawiesiny do testu z pkt.3</t>
  </si>
  <si>
    <t>Zestaw do manualnej identyfikacji biochemicznej, min.18 reakcji,w warunkach tlenowych, 4-godzinny, dla pałeczek Gram-ujemnych, oksydazo-ujemnych; op a 20 ozn.</t>
  </si>
  <si>
    <t>Nośnik zawiesiny do testu z pkt.5</t>
  </si>
  <si>
    <t>Zestaw do manualnej identyfikacji biochemicznej, min.18 reakcji,w warunkach tlenowych, 4-godzinny, dla Corynebacterium sp. i Actinomyces sp.oraz innych pałeczek Corynopodobnych; op a 20 ozn.</t>
  </si>
  <si>
    <t>Nośnik zawiesiny do testu z pkt.7</t>
  </si>
  <si>
    <t>2. Proszę wyszczególnić pozycje/ produkty w zestawie.</t>
  </si>
  <si>
    <t>3. Minimum 1 szkolenie (60 min) z zakresu produktu</t>
  </si>
  <si>
    <t>4. Jeżeli zestaw składa sie z więcej niż jednej pozycji odpowiadającej numerowi katalogowemu to należy ująć i wycenić osobno wszystkie pozycje.</t>
  </si>
  <si>
    <t>Pakiet Nr 7- Testy do diagnostyki zakażeń grzybiczych w płynach ustrojowych wraz z dzierżawą analizatora do tych testów</t>
  </si>
  <si>
    <t xml:space="preserve">Test ELISA do wykrywania antygenów rozpuszczalnych Candida w surowicy; płytka 96 dołkowa, </t>
  </si>
  <si>
    <t>Test ELISA do wykrywania antygenów rozpuszczalnych Aspergillus w surowicy i BAL; płytka 96 dołkowa</t>
  </si>
  <si>
    <t>Test lateksowy/aglutynacyjny do wykrywania antygenów rozpuszczalnych Cryptococcus w surowicy , PMR, BAL, moczu; op a 60 ozn.</t>
  </si>
  <si>
    <t>Materiały zużywalne oraz sprzęt jednorazowy do dzierżwionego analizatora (do podanej liczby badań oraz prawidłowej pracy apratu)</t>
  </si>
  <si>
    <t>Dzierżawa analizatora do badań metodą ELISA</t>
  </si>
  <si>
    <t xml:space="preserve">Razem  dzierżawy </t>
  </si>
  <si>
    <t>1.Do oferty należy dołączyć metodykę wykonywania badań w języku polskim ( może być w wersji elektronicznej)</t>
  </si>
  <si>
    <t>2. Minimum 1 szkolenie z zakresu produktu</t>
  </si>
  <si>
    <t xml:space="preserve">Wymagania dla analizatora </t>
  </si>
  <si>
    <t>1.W pełni automatyczny analizator,przeznaczony do badań metodą ELISA,wyposażony w kompuret wewnętrzny z wbudowanym monitorem (ekranem dotykowym)</t>
  </si>
  <si>
    <t>2. Aparat w systemie otwartym pozwalający na wykonywanie różnych testów mikropłytkowych ELISA</t>
  </si>
  <si>
    <t xml:space="preserve">3. Zestaw dostosowany do wykonywania  zaoferowanych testów </t>
  </si>
  <si>
    <t>4. Pelna instrukcja obsługi w języku polskim.</t>
  </si>
  <si>
    <t>5. Urządzenie do postawienia na stole roboczym mas.waga  110 kg</t>
  </si>
  <si>
    <t>6. Wsparcie merytoryczne i techniczne na każdym etapie badania przez podmiot posiadający autoryzacje producenta</t>
  </si>
  <si>
    <t>7. Możliwością podłączenia do używanego informatycznego systemu laboratoryjnego SOLAB f.KAMSOFT, z komunikacją dwustronną.</t>
  </si>
  <si>
    <t>8. W przypadku nieusunięcia przez wykonawcę awarii analizatora w ciągu 10 dni roboczych wykonawca przekaże zamawiającemu kolejny sprawny analizator o w/w parametrach.</t>
  </si>
  <si>
    <t>Pakiet Nr 8- Szybka diagnostyka zakażeń atypowych Chlamydia spp. w wymazach</t>
  </si>
  <si>
    <t>Test do wykrywania antygenu Chlamydia trachomatis metodą immunofluorescencji bezpośredniej w zestawie z kontrolą, op a 50 ozn</t>
  </si>
  <si>
    <t>Przeciwciało monoklonalne do wykrywania antygenu Chlamydia trachomatis metodą immunofluorescencji bezpośredniej, op a 50 ozn</t>
  </si>
  <si>
    <t>Test do wykrywania antygenu Chlamydia pneumoniae metodą immunofluorescencji, op a 50 ozn</t>
  </si>
  <si>
    <t xml:space="preserve">2. Oferowany produkt musi umożliwiać w metodologii badania bezpośrednie (przez wykonanie rozmazu) przeniesienie materiału/wymazuz cewki moczowej,szyjki macicy,nosogardzieli,oczu z wymazówki na szkiełko do immunofluorescencji </t>
  </si>
  <si>
    <t>3.. Minimum 1 szkolenie (60 min) z zakresu produktu</t>
  </si>
  <si>
    <t>Pakiet Nr 9- Szybka diagnostyka Clostridium difficile w kale</t>
  </si>
  <si>
    <t>Ilość zamawiana    op/2 lata</t>
  </si>
  <si>
    <t>Test jakościowy do równoczesnego wykrywania dehydrogenazy glutaminianowej (GDH) i Toksyny A i B Clostridium difficile w kale ludzkim szybką metodą  immunoenzymatyczną, kasetkowy, op a 25 ozn.</t>
  </si>
  <si>
    <t>Warunki graniczne</t>
  </si>
  <si>
    <t>2. Czułość analityczna testu: min. 0,4 ng/ml dla GDH; 0,5 ng/ml dla toksyny A i 0,8 ng/ml dla toksyny B</t>
  </si>
  <si>
    <t xml:space="preserve">3. Możliwość przechowywania próbki bez badania, bez mrożenia, do 72 godz,  </t>
  </si>
  <si>
    <t>4. Test musi zawierać wewnętrzną kontrole procedury badawczej.</t>
  </si>
  <si>
    <t>Pakiet Nr 10- Szybkie wykrywanie antygenów Helicobacter pylori w kale  i toksyn E.coli 0157 w kale</t>
  </si>
  <si>
    <t>Szybki, kasetkowy, jakościowy test immunochromatograficzny, do wykrywania antygenów Helicobacter pylori w kale, op a 20 ozn</t>
  </si>
  <si>
    <t>Szybki, kasetkowy, jakościowy test immunochromatograficzny, do wykrywania antygenów E.coli 0157 w kale, op a 10 ozn</t>
  </si>
  <si>
    <t xml:space="preserve">2. Czułość i swoistość diagnostyczna testu z poz.1 w stosunku do gastroskopii i testu oddechowego  równa lub większa od 90%, </t>
  </si>
  <si>
    <t xml:space="preserve">   dla diagnostyki zakażenia i oceny skuteczności leczenia, potwierdzona w metodologii. </t>
  </si>
  <si>
    <t>Pakiet Nr 11- Oznaczanie MIC leków przeciwdrobnoustrojowych metodą paskową</t>
  </si>
  <si>
    <r>
      <t>Paski z gradientem stężeń antybiotyków</t>
    </r>
    <r>
      <rPr>
        <sz val="8"/>
        <rFont val="Courier New"/>
        <family val="3"/>
      </rPr>
      <t xml:space="preserve"> w tym</t>
    </r>
    <r>
      <rPr>
        <sz val="8"/>
        <color indexed="8"/>
        <rFont val="Courier New"/>
        <family val="3"/>
      </rPr>
      <t xml:space="preserve">: </t>
    </r>
  </si>
  <si>
    <t>1a</t>
  </si>
  <si>
    <t>A./ MIC dla antybiotyków p/bakteryjnych, op a 30 ozn.</t>
  </si>
  <si>
    <t>plus dary</t>
  </si>
  <si>
    <t>1b</t>
  </si>
  <si>
    <t>B/ MIC dla antybiotyków p/grzybiczych, op a 30 ozn.</t>
  </si>
  <si>
    <t>1c</t>
  </si>
  <si>
    <t>C/ oznaczanie mechanizmów oporności (MBL, ESBL,Amp C,VISA/GISA), op a 30 ozn.</t>
  </si>
  <si>
    <t>2. Oferowane produkty muszą pochodzić od jednego producenta.</t>
  </si>
  <si>
    <t>Pakiet Nr 12- Szybkie wykrywanie antygenów Legionella pneumophila w moczu</t>
  </si>
  <si>
    <t>Wykrywanie antygenów Legionella pneumophila w moczu szybką metodą immunochromatograficzną, paskową lub kasetkową,op a 20 ozn.</t>
  </si>
  <si>
    <t xml:space="preserve">1. Do oferty należy dołączyć metodykę wykonywania badań w języku polskim ( może być w wersji elektronicznej) </t>
  </si>
  <si>
    <t>Pakiet Nr 13- Suche podłoża do hodowli drobnoustrojów</t>
  </si>
  <si>
    <t xml:space="preserve">Brain Haert Infusion Broth- suche podłoże, op a 500 g      </t>
  </si>
  <si>
    <t xml:space="preserve">MacConkey Agar z fioletem krystalicznym- suche podłoże, op a 500 g </t>
  </si>
  <si>
    <t>Sabouraud agar z chloramfenikolem, op a 500g</t>
  </si>
  <si>
    <t>Mannitol Salt Agar / Chapman / - suche podłoże, op a 500 g</t>
  </si>
  <si>
    <t>Mueller Hinton II Agar-suche podłoże, op a 500 g</t>
  </si>
  <si>
    <t xml:space="preserve">Enterococcogel Agar  -suche podłoże, op a 500 g </t>
  </si>
  <si>
    <t>Selenite Broth- suche podłoże, op a 500 g</t>
  </si>
  <si>
    <t>Thioglycollaten Medium fluid- suche podłoże, op a 500 g</t>
  </si>
  <si>
    <t>Pakiet Nr 14- Oznaczanie zawartości endotoksyn bakteryjnych w wodzie do dializ</t>
  </si>
  <si>
    <t>Cena Netto**</t>
  </si>
  <si>
    <t>Test żelowy LAL do badania obecności endotoksyn bakteryjnych w wodzie do dializ, czułość 0,25 EU/ml, pakowany po 25 sztuk pojedynczych, gotowych testów</t>
  </si>
  <si>
    <t>Kontrola pozytywna dla pojedynczych testów LAL, pakowany po 25 sztuk gotowych testów</t>
  </si>
  <si>
    <t>Pakiet Nr 15- Odczynniki do aparatu Milliflex Plus z serwisem tego aparatu</t>
  </si>
  <si>
    <t>Kasety do aparatu Milliflex Plus z podłożem Tryptic Soy Agar, op a 48 szt.</t>
  </si>
  <si>
    <t>Sterylne plastikowe lejki do aparatu Milliflex; pojemność 100 ml wraz z membranami filtracyjnymi; materiał- mieszane estry celulozy (MCE); białe; kratkowane; wielkość porów 0,45 um;op a 24 szt.</t>
  </si>
  <si>
    <t>zużycie w 2017 art 4 pkt 8</t>
  </si>
  <si>
    <t>RAZEM pakiet i serwis</t>
  </si>
  <si>
    <t>Serwis</t>
  </si>
  <si>
    <t>ilość</t>
  </si>
  <si>
    <t>Aparat Miliflex Plus</t>
  </si>
  <si>
    <t>Pakiet Nr 16- Szybkie wykrywanie antygenów Campylobacter spp. w kale</t>
  </si>
  <si>
    <t xml:space="preserve">Cena Netto </t>
  </si>
  <si>
    <t xml:space="preserve">Szybki, kasetkowy, jakościowy test immunochromatograficzny, do wykrywania antygenów Campylobacter spp. w kale,  op a 20 ozn </t>
  </si>
  <si>
    <t>Pakiet Nr 17-Selektywne, różnicujące podłoże na płytkach dla grzybów Candida spp.</t>
  </si>
  <si>
    <t>Selektywne podłoże chromogenne na płytkach, przejrzyste, do różnicowania Candida albicans, Candida tropicalis i Candida krusei, op a 20 szt</t>
  </si>
  <si>
    <t xml:space="preserve">2. Wymagane jest rozróżnienie kolorystyczne wzrostu na płytce Candida albicans,Candida tropicalis i Candida krusei, </t>
  </si>
  <si>
    <t>tak, aby nie zalecane było dalsze odróżnianie ich testami identyfikacyjnymi, potwierdzone w metodyce.</t>
  </si>
  <si>
    <t>Pakiet Nr 18-Szybki test do wykrywania RSV</t>
  </si>
  <si>
    <t xml:space="preserve">Szybki, jakościowy test immunochromatograficzny, paskowy lub kasetkowy, do wykrywania antygenów RSV w próbkach pobranych z nosogardzieli (wymaz,aspirat, popłuczyny); op a 20 testów </t>
  </si>
  <si>
    <t>Pakiet  Nr 19 Drobny sprzęt laboratoryjny do badań mikrobiologicznych</t>
  </si>
  <si>
    <t>Cena Netto za op</t>
  </si>
  <si>
    <t xml:space="preserve"> Płytki Petriego plastikowe, sterylne, z żebrami wentalycyjnymi, śr.90 mm, op a 400 szt</t>
  </si>
  <si>
    <t xml:space="preserve"> Pałeczka do wymazów metalowa, sterylna (cienka), op a 100 szt</t>
  </si>
  <si>
    <t xml:space="preserve"> Podłoże transportowe  z węglem aktywnym, pakowane pojedynczo</t>
  </si>
  <si>
    <t>szt</t>
  </si>
  <si>
    <t xml:space="preserve"> Probówka PS - 10 ml/16x100 mm,jałowa, okrągłodenna z korkiem, op a 100 szt</t>
  </si>
  <si>
    <t xml:space="preserve"> Probówka PS - 5 ml / 12x86 mm, jałowa, okrągłodenna z korkiem, op a 100 szt</t>
  </si>
  <si>
    <t xml:space="preserve"> Pipety Pasteura z polietylenu poj.3ml jałowe, pakowane indywidualnie, op a 1000 szt</t>
  </si>
  <si>
    <t>Sterylne patyczki drewniane, do wymazów, z wacikiem, bez probówek, pakowane indywidualnie, op a 1000 szt</t>
  </si>
  <si>
    <t>Ezy jednorazowe jałowe, poj. 0,01 ml, op a 20 szt</t>
  </si>
  <si>
    <t xml:space="preserve">Ezy kantalowe, śr.oczka 1 mm, śr.drutu 0,4mm (typ EB1 0,4mm) </t>
  </si>
  <si>
    <t>Podstawowe szkiełka diagnostyczne, 1 komora śr.8 mm, niebieskie, epoksydowe lub teflonowe, z polem do opisu, do mikroskopu fluorescencyjnego, op a 100 szt</t>
  </si>
  <si>
    <t>Eza bakteriologiczna kalibrowana platynowa z drutu Pt Rh10, o pojemności 10 mikrolitrów (0,01 ml)</t>
  </si>
  <si>
    <t>cena z 2012 ost. dostawa</t>
  </si>
  <si>
    <t>240 netto</t>
  </si>
  <si>
    <t>dodała 15%</t>
  </si>
  <si>
    <t>Pakiet Nr 20-Szczepy wzorcowe do kontroli krążków z antybiotykami i cryobanki do ich przechowywania</t>
  </si>
  <si>
    <t>Staphylococcus aureus ATCC 29213</t>
  </si>
  <si>
    <t>Streptococcus pneumoniae ATCC 49619</t>
  </si>
  <si>
    <t>Escherichia coli ATCC25922</t>
  </si>
  <si>
    <t>Pseudomonas aeruginosa ATCC 27853</t>
  </si>
  <si>
    <t>Enterococcus faecalis ATCC 27853</t>
  </si>
  <si>
    <t>Candida parapsilosis ATCC 22019</t>
  </si>
  <si>
    <t>Klebsiella pneumoniae ATCC 700603</t>
  </si>
  <si>
    <t>Streptococcus pyogenes ATCC 19615</t>
  </si>
  <si>
    <t>Cryobank-różne kolory korków/nakrętek op.a 64 szt</t>
  </si>
  <si>
    <t>1.Wymienione szczepy to liofilizowane preparaty szczepów referencyjnych pochodzące z maksymalnie 4 pasażu, przeznaczone do kontroli testów na lekowrażliwość</t>
  </si>
  <si>
    <t>2.Do oferty należy dołączyć metodykę wykonywania badań w języku polskim ( może być w wersji elektronicznej)</t>
  </si>
  <si>
    <t>Pakiet Nr 21- Szybkie testy do identyfikacji drobnoustrojów</t>
  </si>
  <si>
    <t xml:space="preserve">Szybki, aglutynacyjny test lateksowy do identyfikacji Staphylococcus aureus z hodowli, op a 250 ozn  </t>
  </si>
  <si>
    <t>Szybki, aglutynacyjny test lateksowy do identyfikacji grup A,B,C,D,F,G paciorkowców   beta- hemolizujących z hodowli, op a 50 ozn</t>
  </si>
  <si>
    <t>Szybki, aglutynacyjny test lateksowy do identyfikacji paciorkowców z gr.B z hodowli, op a 50 ozn</t>
  </si>
  <si>
    <t>Szybki, aglutynacyjny test lateksowy do identyfikacji czynników etiologicznych  zapalenia  opon mózgowo – rdzeniowych w płynie m.rdz., po a 25 ozn</t>
  </si>
  <si>
    <t>Szybki, aglutynacyjny test lateksowy do identyfikacji Streptococcus pneumoniae z hodowli, op a 50 ozn</t>
  </si>
  <si>
    <t>Pakiet Nr 22-Odczynniki i materiały zużywalne do analizatora Previ Color</t>
  </si>
  <si>
    <t>Crystal violet-C, op a 500 ml</t>
  </si>
  <si>
    <t>Iodine-B, op a 500 ml</t>
  </si>
  <si>
    <t>Acetone fuchsin-A, op a 500 ml</t>
  </si>
  <si>
    <t>Nozzle cleaning solution</t>
  </si>
  <si>
    <t>D&amp;E 500 ml empty bottles</t>
  </si>
  <si>
    <t>1.Do oferty należy dołączyć metodykę wykonywania badań w języku polskim ( może być w wersji elektronicznej</t>
  </si>
  <si>
    <t>2. Minimum 1 szkolenie (60 min) z zakresu produktu</t>
  </si>
  <si>
    <t xml:space="preserve">Pakiet Nr 23- Wykrywanie rotawirusów i adenowirusów w kale ludzkim  </t>
  </si>
  <si>
    <t>Zestaw do wykrywania antygenów rotawirusów i adenowirusów w kale ludzkim, testem kasetkowym, jakościowym, immunochromatograficznym, op a 20 ozn</t>
  </si>
  <si>
    <t xml:space="preserve">Pakiet 24 </t>
  </si>
  <si>
    <t xml:space="preserve">Zestaw do molekularnego wykrywania  toksynogennych szczepów Clostridium difficile wraz z dzierżawą aparatu/inkubatorów </t>
  </si>
  <si>
    <t>Cena netto op.</t>
  </si>
  <si>
    <t>1.</t>
  </si>
  <si>
    <t>Zestaw do wykrywania Clostridium difficile (op=25 ozn.)</t>
  </si>
  <si>
    <t>op.</t>
  </si>
  <si>
    <t>2.</t>
  </si>
  <si>
    <t>Zestaw kontroli zewnętrznej odczynników w ilości pozwalającej na wykonanie w/w liczby oznaczeń</t>
  </si>
  <si>
    <t>3.</t>
  </si>
  <si>
    <t>Dzierżawa aparatu i/lub inkubatorów</t>
  </si>
  <si>
    <t xml:space="preserve">       Wymagania graniczne</t>
  </si>
  <si>
    <t xml:space="preserve">1. Zamawiający wymaga posiadania certyfikatu CE </t>
  </si>
  <si>
    <t>2. Podana ilość oznaczeń na rok obejmuje planowaną ilość wykonanych badań plus kontrole</t>
  </si>
  <si>
    <t>3 .Minimalny termin ważności towaru musi wynosić 6 miesięcy,licząc od daty dostawy</t>
  </si>
  <si>
    <t xml:space="preserve">4. Zamawiający wymaga zaoferowania pełnego zestawu odczynników i materiałów zużywalnych do przeprowadzenia reakcji molekularnej detekcji wraz z kontrolą </t>
  </si>
  <si>
    <t>5. Zamawiający wymaga wyszczególnienia ceny dla kontroli, jeżeli nie występuje w zestawie</t>
  </si>
  <si>
    <t>6. Minimum 1 szkolenie z zakresu produktu</t>
  </si>
  <si>
    <t xml:space="preserve">      Parametry eksploatacyjno-użytkowe analizatora-graniczne</t>
  </si>
  <si>
    <t>1. Zestaw umożliwia jakościową identyfikację toksogennych szczepów Clostridium difficile poprzez wykrycie jego swoistego regionu DNA w próbkach kału</t>
  </si>
  <si>
    <t>2. System oparty na izotermalnej reakcji amplifikacji zależnej od helikazy – HDA</t>
  </si>
  <si>
    <t>3. Metoda nie wymaga procedury izolacji materiału genetycznego</t>
  </si>
  <si>
    <t>4. Wymagana kontrola wewnętrzna reakcji</t>
  </si>
  <si>
    <t xml:space="preserve">5. Wymagana kontrola zewnętrzna pozytywna oraz negatywna </t>
  </si>
  <si>
    <t>6. Każdorazowo do zestawu powinna być dołączona  instrukcja producenta w wersji polskiej i oryginalnej, obejmująca szczegółową procedurę wykonania testu oraz  interpretację wyników</t>
  </si>
  <si>
    <t>7. Możliwość ustawienia temperatury 100°C w inkubatorze do lizy</t>
  </si>
  <si>
    <t>8. Szkolenie wstępne i przypominające minimum 3 osób na rok  z obsługi aparatu/inkubatorów oraz wykonania oznaczenia w siedzibie zamawiającego</t>
  </si>
  <si>
    <t>Pakiet Nr 25- Oznaczanie MIC leków przeciwdrobnoustrojowych metodą mikrorozcieńczeń</t>
  </si>
  <si>
    <t>Płytki do oznaczania MIC kolistyny metodą mikrorozcieńczeń</t>
  </si>
  <si>
    <t>op a 16 ozn</t>
  </si>
  <si>
    <t>Pakiet Nr 26- Wykrywanie produkcji karbapenemaz u pałeczek</t>
  </si>
  <si>
    <t xml:space="preserve">Gotowy test do wykrywania produkcji karbapenemaz u szczepów bakterii należących do rodziny Enterobacteriacae </t>
  </si>
  <si>
    <t>op a 5 ozn</t>
  </si>
  <si>
    <t>Pakiet 27: badania wirusologiczne dla Laboratorium Biologii Molekularnej  wraz z dzierżawą aparatu do automatycznej izolacji kwasów nukleinowych</t>
  </si>
  <si>
    <t>oraz stacji pipetującej dla Działu Diagnostyki Laboratoryjnej.</t>
  </si>
  <si>
    <t>Wymagana aplikacja na aparat Real-Time PCR System firmy Life Technologies,oraz Light Cycler 2,0 Roche</t>
  </si>
  <si>
    <t>Ilość ozn. na 2 lata</t>
  </si>
  <si>
    <t>ozn.w op.</t>
  </si>
  <si>
    <t>Ilość op.na 2 lata</t>
  </si>
  <si>
    <t>Cena brutto op</t>
  </si>
  <si>
    <t xml:space="preserve">ADENOVIRUS ADV ilościowo </t>
  </si>
  <si>
    <t>POLYOMAVIRUS BKV  ilościowo</t>
  </si>
  <si>
    <t>CMV DNA ilościowo</t>
  </si>
  <si>
    <t>4.</t>
  </si>
  <si>
    <t>EBV DNA ilościowo</t>
  </si>
  <si>
    <t>5.</t>
  </si>
  <si>
    <t>PARVOVIRUS B19 ilościowo</t>
  </si>
  <si>
    <t>6.</t>
  </si>
  <si>
    <t>HERPES VIRUS HHV6 ilościowo</t>
  </si>
  <si>
    <t>7.</t>
  </si>
  <si>
    <t>Izolacja automatyczna odczynniki + materiały zużywalne</t>
  </si>
  <si>
    <t>9.</t>
  </si>
  <si>
    <t>Tipsy do  do stacji pipetującej,kompatybilne z urządzeniem</t>
  </si>
  <si>
    <t>Razem odczynniki</t>
  </si>
  <si>
    <t>10.</t>
  </si>
  <si>
    <t xml:space="preserve">Dzierżawa aparatu do automatycznej izolacji </t>
  </si>
  <si>
    <t>11.</t>
  </si>
  <si>
    <t xml:space="preserve">Dzierżawa stacji pipetującej </t>
  </si>
  <si>
    <t xml:space="preserve">Ogólem pakiet </t>
  </si>
  <si>
    <t>Wymagania graniczne</t>
  </si>
  <si>
    <t xml:space="preserve">1. Zamawiający wymaga posiadania certyfikatu CE/IVD </t>
  </si>
  <si>
    <t>2. Zamawiający wymaga zaoferowania minimum 4 standardów do pomiaru ilościowego gotowych do użycia</t>
  </si>
  <si>
    <t>3. Zamawiający wymaga zaoferowania pełnego zestawu odczynników do przeprowadzenia reakcji PCR,oraz jedną wspólną procedurę i jeden profil temperaturowy reakcji Real time PCR dla wszystkich testów w pakiecie</t>
  </si>
  <si>
    <t>4. Zamawiający wymaga zaoferowania kontroli pozytywnej,kontroli negatywnej,oraz kontroli wewnętrznej(IC) takiej samej dla wszystkich pozycji pakietu (1-6)</t>
  </si>
  <si>
    <t>5. Odnośnie pozycji 1 zamawiający wymaga zaoferowania zestawu wykrywającego wszystkie   serotypy ADV ( A-G) w krwi pełnej,osoczu, moczu oraz w PMR</t>
  </si>
  <si>
    <t xml:space="preserve">6 Odnośnie pozycji 5 zamawiający wymaga zaoferowania zestawu wykrywającego jednocześnie 3 genotypy ParvowirusaB19 </t>
  </si>
  <si>
    <t xml:space="preserve">7. Odnośnie pozycji 1,2,3 i 4 zamawiający wymaga zaoferowania zestawu umożliwiającego wykonanie również oznaczenia jakościowego. </t>
  </si>
  <si>
    <t>8. Zamawiający wymaga aby wszystkie parametry zaoferowanych odczynników były potwierdzone w instrukcji technicznej oferowanych testów.</t>
  </si>
  <si>
    <t>9.Podana ilość oznaczeń na 24 m-ce obejmuje planowaną ilość wykonywanych badań plus standardy i kontrole</t>
  </si>
  <si>
    <t>10.Zamawiający wymaga zaoferowania zestawu do kompensacji aparatu LightCycler 2,0,pozwalajacego na przeprowadzenie wszystkich testów w cenie pakietu</t>
  </si>
  <si>
    <t>Parametry eksploatacyjno-użytkowe aparatu do automatycznej izolacji kwasów nukleinowych</t>
  </si>
  <si>
    <t>1.Zamawiający wymaga posiadania certyfikatu CE/IVD dla aparatu i dedykowanych odczynników</t>
  </si>
  <si>
    <t>2.Możliwość przebadania jednocześnie minimum 12 próbek na cykl. max 48 próbek na cykl.</t>
  </si>
  <si>
    <t>3.Jeden zestaw odczynników do różnych próbek biologicznych.</t>
  </si>
  <si>
    <t xml:space="preserve">4.Ten sam  zestaw odczynników do izolacji wirusowego DNA/RNA </t>
  </si>
  <si>
    <t xml:space="preserve">5.Urządzenie w pełni automatyczne, wyposażone w zamknięty system procesu izolacji </t>
  </si>
  <si>
    <t xml:space="preserve">6.Możliwość ekstrakcji z różnych objętości próbek oraz możliwość uzyskania różnych objętości eluatu </t>
  </si>
  <si>
    <t>7.Możliwość pracy z wykorzystaniem fabrycznie zaprogramowanych protokołów izolacji.</t>
  </si>
  <si>
    <t xml:space="preserve">8.Aparat wyposażony w lampę UV  w obszarach roboczych </t>
  </si>
  <si>
    <t>9.Przeszkolenie pracowników w zakresie obsługi aparatu w siedzibie zamawiającego.</t>
  </si>
  <si>
    <t>10.Zamawiający wymaga zaoferowania bezpłatnego serwisu w ramach dzierżawy aparatu</t>
  </si>
  <si>
    <t>11.Instrukcja w języku polskim.</t>
  </si>
  <si>
    <t>Parametry eksploatacyjno-użytkowe stacji pipetujacej.</t>
  </si>
  <si>
    <t>1.Automatyczna stacja do pipetowania wyposażona w jedna głowicę</t>
  </si>
  <si>
    <t>2.System w pełni otwarty pozwalający użytkownikowi projektować własne protokoły</t>
  </si>
  <si>
    <t>3.Tipsy z filtrami</t>
  </si>
  <si>
    <t>4.Zestaw wyposażony w zestaw komputerowy.</t>
  </si>
  <si>
    <t>5.Przeszkolenie pracowników w zakresie obsługi aparatu w siedzibie zamawiającego</t>
  </si>
  <si>
    <t xml:space="preserve">6.Zamawiajacy wymaga zaoferowania bezpłatnego serwisu w ramach dzierżawy aparatu </t>
  </si>
  <si>
    <t>Pakiet 28     Akcesoria do badań wirusologicznych w systemie zamkniętym przy użyciu techniki PCR</t>
  </si>
  <si>
    <t xml:space="preserve">     Na aparat:LightCycler 2,0 firmy Roche</t>
  </si>
  <si>
    <t xml:space="preserve">  </t>
  </si>
  <si>
    <t>L.p.</t>
  </si>
  <si>
    <t>Ilość na 2 lata</t>
  </si>
  <si>
    <t>J.M</t>
  </si>
  <si>
    <t>Color Compensation Set</t>
  </si>
  <si>
    <t>1 zestaw (5 reakcji)</t>
  </si>
  <si>
    <t>2 zestawy (5 reakcji)</t>
  </si>
  <si>
    <t xml:space="preserve">Kapilary 20ul </t>
  </si>
  <si>
    <t>1 op. (10x96szt.)</t>
  </si>
  <si>
    <t>8 op. (20x96szt.)</t>
  </si>
  <si>
    <t xml:space="preserve">RAZEM: </t>
  </si>
  <si>
    <t>Pakiet 29</t>
  </si>
  <si>
    <t>Odczynniki do badań wirusologicznych techniką PCR</t>
  </si>
  <si>
    <t>dla Działu Diagnostyki Laboratoryjnej- Lab. Biologii Molekularnej</t>
  </si>
  <si>
    <t>na aparat  LightCycler 2,0 oraz Gene AMP TC 97000</t>
  </si>
  <si>
    <t>Lp</t>
  </si>
  <si>
    <t>Ilość oznaczeń/2 lata</t>
  </si>
  <si>
    <t>Ilość zam op./2 lata</t>
  </si>
  <si>
    <t>Cena brutto op.</t>
  </si>
  <si>
    <t>HCV-RNA genotypowanie</t>
  </si>
  <si>
    <t xml:space="preserve">1. Zamawiający wymaga posiadania certyfikatu CE-IVD </t>
  </si>
  <si>
    <t>2.Oznaczanie wszystkich genotypów wirusa HCV, tj od 1 do 7 wraz  z  jednoczasowym różnicowaniem subptypów 1a oraz 1b</t>
  </si>
  <si>
    <t xml:space="preserve">3.Zestaw zawiera wszystkie niezbędne odczynniki do przeprowadzenia reakcji amplifikacji (RT-PCR, PCR) przy użyciu termocyklera </t>
  </si>
  <si>
    <t xml:space="preserve">  w celu uzyskania amplikonów wykorzystywanych na etapie detekcji  </t>
  </si>
  <si>
    <t>4.Detekcja oparta na reakcji barwnej, możliwy jednoznaczny odczyt wizualny lub automatyczny</t>
  </si>
  <si>
    <t>5.Kontrola amplifikacji i detekcji w każdym teście</t>
  </si>
  <si>
    <t>6.Kompletny zestaw odczynników włącznie z materiałem kontrolnym.</t>
  </si>
  <si>
    <t>7. Podana ilość oznaczeń na rok obejmuje planowaną ilość wykonanych badań plus kontrole</t>
  </si>
  <si>
    <t>Pakiet 30  Odczynniki do badań wirusologicznych techniką PCR</t>
  </si>
  <si>
    <t>dla Działu Diagnostyki Laboratoryjnej- Lab.Biologii Molekularnej</t>
  </si>
  <si>
    <t>na aparat Gene AMP TC 97000</t>
  </si>
  <si>
    <t>Ilość zamawiana op</t>
  </si>
  <si>
    <t>Test do oznaczania jakościowego HR HPV   16,18,31,33,35,39,45 52,53,56,58,59,66,70 typów w jednej próbce (1op=100ozn)</t>
  </si>
  <si>
    <t>Podłoże transportowe z czynnikiem mukolitycznym w ilości pozwalającej na wykonanie 100 oznaczeń</t>
  </si>
  <si>
    <t>1. Zamawiający wymaga posiadania certyfikatu CE</t>
  </si>
  <si>
    <t>2. Zamawiający wymaga zaoferowania pełnego zestawu odczynników do przeprowadzenia reakcji PCR wraz z kontrolą wewnętrzną</t>
  </si>
  <si>
    <t>3. Zamawiający wymaga wyszczególnienia ceny dla kontroli, jeżeli nie występują w zestawie</t>
  </si>
  <si>
    <t>4. Podana ilość oznaczeń na rok obejmuje planowaną ilość wykonanych badań plus kontrole</t>
  </si>
  <si>
    <t>Pakiet 31:   Kontrole do badań wirusologicznych  przy użyciu techniki PCR</t>
  </si>
  <si>
    <t xml:space="preserve">   Na Aparaty CobasTaqman48,Light Cycler2,0</t>
  </si>
  <si>
    <t>Ilość zam. op/2 lata</t>
  </si>
  <si>
    <t>HBV – DNA ilościowo QAV994110_2 lub równoważny</t>
  </si>
  <si>
    <t>CMV-DNA ilościowo QAV014120_1 lub równoważny</t>
  </si>
  <si>
    <t>ADV-DNA ilościowo QAV054133_2 lub równoważne</t>
  </si>
  <si>
    <t>HCV - RNA ilościowo QAV994112_2 lub równoważny</t>
  </si>
  <si>
    <t>BKV-DNA ilościowo QAV144166_2 lub równoważny</t>
  </si>
  <si>
    <t>Pakiet 32 :ODCZYNNIKI DO CYTOFLURYMETRU BDFACSCanto</t>
  </si>
  <si>
    <t>Ilość op na 2 lata</t>
  </si>
  <si>
    <t>Multitest CD3FITC/CD8PE/CD45PerCP/CD4APC+Troucount Tubes</t>
  </si>
  <si>
    <t>Multitest CD3FITC/CD16+CD56PE/CD45PerCP/CD19APC+Troucount Tubes</t>
  </si>
  <si>
    <t>BD FACS Flow</t>
  </si>
  <si>
    <t>BD FACS Lysing Solution</t>
  </si>
  <si>
    <t>Pakiet 33  Odczynniki do izolacji DNA dla Działu Diagnostyki Laboratoryjnej - Lab. Biol. Molekularnej</t>
  </si>
  <si>
    <t>Odczynniki do reakcji PCR oraz zestawy i akcesoria do izolacji materiału genetycznego metodą kolumienkową dedykowane  do aparatu QIAcube firmy QIAGEN</t>
  </si>
  <si>
    <t>QIA amp.DNA BLOOD Mini Kit ( Nr kat. 51106 - 250 ozn. ) lub równoważne</t>
  </si>
  <si>
    <t>QIAamp DNA Mini QIAcube Kit (a 240 szt.)  lub równoważne</t>
  </si>
  <si>
    <t>QIA amp.DNA Viral RNA Mini Kit ( Nr kat. 52906 - 250 ozn. ) lub równoważne</t>
  </si>
  <si>
    <t>QIAamp DNA Accessory Set A (nr.kat1048145) lub równoważne</t>
  </si>
  <si>
    <t>Hot star Taq Master Mix kit  (1000 j.)</t>
  </si>
  <si>
    <t>QIAampDNA Mini Kit (Nr.kat 51304- 50ozn) lub równoważne</t>
  </si>
  <si>
    <r>
      <t xml:space="preserve">Filter -tips 1000 </t>
    </r>
    <r>
      <rPr>
        <sz val="8"/>
        <rFont val="Calibri"/>
        <family val="2"/>
      </rPr>
      <t>µ</t>
    </r>
    <r>
      <rPr>
        <sz val="8"/>
        <rFont val="Courier New"/>
        <family val="3"/>
      </rPr>
      <t>l (a 1024 szt.)</t>
    </r>
  </si>
  <si>
    <t>Filter -tips 200 µl (a 1024 szt.)</t>
  </si>
  <si>
    <t>Rotor adapter ( a 240 szt.)</t>
  </si>
  <si>
    <t>Wymagania graniczne:</t>
  </si>
  <si>
    <t xml:space="preserve">  1.Odnośnie pkt 6  zamawiający wymaga zaoferowania uniwersalnych zestawów do izolacji DNA,takiego materiału jak:krew,tkanka,hodowle komórkowe,skrawki parafinowe.</t>
  </si>
  <si>
    <t xml:space="preserve">  2. Zamawiający wymaga Polimerazy typu Hot Star  ze zmodyfikowanym chemicznie miejscem aktywnym </t>
  </si>
  <si>
    <t xml:space="preserve">  3.Zamawiający nie dopuszcza składania ofert częściowych dla pakietu</t>
  </si>
  <si>
    <t>Pakiet 34 Odczynniki do izolacji DNA mikroilości  - Lab. Biol. Molekularnej</t>
  </si>
  <si>
    <t>NucleoSpin TissueXS Macherey-Nagel(nr kat 740 901.50),lub równoważne</t>
  </si>
  <si>
    <t>1. Zamawiający wymaga dostarczenia zestawu do izolacji genomowego, bakteryjnego i wirusowego DNA z próbek o małej objętości (Elucja stężonego DNA w 5 µl)</t>
  </si>
  <si>
    <t>Pakiet 35: Odczynniki do badań wirusa HBV techniką PCR na wlasny aparat Gene Amp TC 97000</t>
  </si>
  <si>
    <t>Ilość ozn./2 lata</t>
  </si>
  <si>
    <t>Innolipa HBV</t>
  </si>
  <si>
    <r>
      <t xml:space="preserve"> 1. Zamawiający wymaga posiadania certyfikatu </t>
    </r>
    <r>
      <rPr>
        <b/>
        <sz val="10"/>
        <rFont val="Arial"/>
        <family val="2"/>
      </rPr>
      <t>CE</t>
    </r>
    <r>
      <rPr>
        <sz val="10"/>
        <rFont val="Arial"/>
        <family val="2"/>
      </rPr>
      <t xml:space="preserve"> .</t>
    </r>
  </si>
  <si>
    <t>Pakiet 36 :Odczynniki do badań wirusologicznych techniką PCR</t>
  </si>
  <si>
    <t>na aparat wlasny LIGHT CYCLER 2,0 firmy ROCHE lub Gene AMP TC 97000</t>
  </si>
  <si>
    <t>Ilość op. na 2 lata</t>
  </si>
  <si>
    <t xml:space="preserve">1. </t>
  </si>
  <si>
    <t>HSV 1 ilościowo (Zestaw kompensacyjny w cenie)</t>
  </si>
  <si>
    <t>ceny razem z zestawen</t>
  </si>
  <si>
    <t xml:space="preserve">2. </t>
  </si>
  <si>
    <t>HSV 2 ilościowo  (Zestaw kompensacyjny w cenie)</t>
  </si>
  <si>
    <t xml:space="preserve">3. </t>
  </si>
  <si>
    <t>VZV ilościowo  (Zestaw kompensacyjny w cenie)</t>
  </si>
  <si>
    <t>razem</t>
  </si>
  <si>
    <t>1. Zamawiający wymaga posiadania certyfikatu CE IVD</t>
  </si>
  <si>
    <t>5. Zamawiający wymaga zaoferowania zestawu do kompensacji aparatu pozwalającego na przeprowadzenie wszystkich testów w cenie pakietu</t>
  </si>
  <si>
    <t>Pakiet 37:Odczynniki do badań wirusologicznych techniką PCR</t>
  </si>
  <si>
    <t>na aparaty własne: Light Cycler 2,0  ,Quant Studio 6 lub Gene AMP TC 97000</t>
  </si>
  <si>
    <t>HSV/VZV DNA jakościowo</t>
  </si>
  <si>
    <t>3. Zamawiający wymaga zaoferowania zestawu do kompensacji aparatu pozwalającego na przeprowadzenie wszystkich testów w cenie pakietu</t>
  </si>
  <si>
    <t>Pakiet 38: Odczynniki do elektroforezy dla Działu Diagnostyki Laboratoryjnej- Lab. Biologii Molekularnej</t>
  </si>
  <si>
    <t>GD 50bp DNA Ladder lub równoważne</t>
  </si>
  <si>
    <t>szt.</t>
  </si>
  <si>
    <t xml:space="preserve">Agarose low EEO - 100g </t>
  </si>
  <si>
    <t>Novel Juice lub równoważne</t>
  </si>
  <si>
    <t>RAZEM:</t>
  </si>
  <si>
    <t>Pakiet 39:Odczynniki do badań wirusologicznych techniką PCR</t>
  </si>
  <si>
    <t>na aparat LIGHT CYCLER 2,0 firmy ROCHE</t>
  </si>
  <si>
    <t>po 100 ozn.</t>
  </si>
  <si>
    <t>JCV ilościowo (1op=50 ozn) Zest. do kompensacji w cenie odczynnika</t>
  </si>
  <si>
    <t>cena z kompensacją</t>
  </si>
  <si>
    <t>Razem:</t>
  </si>
  <si>
    <t>Pakiet 40 – Odczynniki do izolacji RNA i diagnostyki genów fuzyjnych.</t>
  </si>
  <si>
    <t>RQ BCR/ABL p210 one- step  (a 96 ozn.)- zestaw diagnostyczny</t>
  </si>
  <si>
    <t xml:space="preserve">RQ BCR/ABL p210 Standard </t>
  </si>
  <si>
    <t>BCR/ ABL p210 REFERENCE- gen referencyjny</t>
  </si>
  <si>
    <t>RQ BCR/ABL p190 one- step ( a 50 ozn.)- zestaw diagnostyczny</t>
  </si>
  <si>
    <t xml:space="preserve">RQ BCR/ABL p190 Standard </t>
  </si>
  <si>
    <t>Tri-Sol RNA(a 100 ml) lub równoważne</t>
  </si>
  <si>
    <t>RAZEM</t>
  </si>
  <si>
    <t>1. Certyfikat CE/IVD</t>
  </si>
  <si>
    <t>2. W zestawie obecna kontrola pozytywna i  kontrola wewnętrzna - ABL .</t>
  </si>
  <si>
    <t>3. Podana ilość oznaczeń na rok obejmuje planowaną ilość wykonanych badań plus standardy i kontrole.</t>
  </si>
  <si>
    <t>4. Krzywe  standardowe  do pomiaru ilościowego z minimum  4 punktami, gotowe do użycia.</t>
  </si>
  <si>
    <t>5. Standardy ilościowe do diagnostyki BCR-ABL p210 kalibrowane na plazmid referencyjny IRMM ERM-AD623 BCR-ABL1 zalecany przez Komisję Europejską (Europe Against Cancer)</t>
  </si>
  <si>
    <t>6. Do oferty należy dołączyć metodykę wykonywania badań w języku polskim ( może być w wersji elektronicznej)</t>
  </si>
  <si>
    <t>7. Minimum 1 szkolenie (60 min)  z zakresu produktów</t>
  </si>
  <si>
    <t>Dostawa towaru realizowana do 14 dni roboczych licząc od dnia otrzymania zamówienia</t>
  </si>
  <si>
    <t>Termin ważności dostarczonego towaru minimum 9 miesięcy.</t>
  </si>
  <si>
    <t>Pakiet 41  Zestaw odczynników do kalibracji i użytkowania 2 aparatów do Real Time PCR Quant Studio 6</t>
  </si>
  <si>
    <t>Ilość op. na 2lata</t>
  </si>
  <si>
    <t>96-WELL ROI&amp;BACKGROUND PLATES (nr.kat. 4432626 lub równowazne)</t>
  </si>
  <si>
    <t>96-WELL NORMALIZATION PLATES (nr.kat. 4432370 lub równowazne)</t>
  </si>
  <si>
    <t>96-WELL CALIBRATION PLATE (nr.kat. 4432358 lub równowazne)</t>
  </si>
  <si>
    <t>96-WELL CALIBRATION PLATE (nr.kat. 4432352 lub równowazne)</t>
  </si>
  <si>
    <t>96-WELL CALIBRATION PLATE(nr.kat. 4432346 lub równowazne)</t>
  </si>
  <si>
    <t>96-WELL CALIBRATION PLATE (nr.kat. 4432334 lub równowazne)</t>
  </si>
  <si>
    <t>96-WELL CALIBRATION PLATE(nr.kat. 44323405 lub równowazne)</t>
  </si>
  <si>
    <t>96-WELL CALIBRATION PLATE (nr.kat. 4432327 lub równowazne)</t>
  </si>
  <si>
    <t>96-WELL CALIBRATION PLATE (nr.kat. A26340 lub równowazne)</t>
  </si>
  <si>
    <t>MicroAmp Optical 96-Well Reaction Plate with Barcode (nr.kat. 4306737 lub równowazne)</t>
  </si>
  <si>
    <t>MicroAmp Optical 8-Tube Strip,0.2 mL (nr.kat. 4316567 lub równowazne)</t>
  </si>
  <si>
    <t>MicroAmp   Optical 8-Cap Strips (nr.kat. 4323032 lub równowazne)</t>
  </si>
  <si>
    <t>Optical Adhesive Film (nr.kat. 4311971 lub równowazne)</t>
  </si>
  <si>
    <t>Pakiet 42: Odczynniki do badań wirusologicznych techniką PCR wraz z  dzierżawą aparatu do oznaczeń,oraz dzierżawą aparatu do automatycznej izolacji kwasów nukleinowych.</t>
  </si>
  <si>
    <t>Ilość bad.na 2 lata</t>
  </si>
  <si>
    <t>HBV DNA ilościowo/jakosciowo</t>
  </si>
  <si>
    <t>HCV RNA ilościowo/jakościowo</t>
  </si>
  <si>
    <t>HIV-1RNA ilościowo</t>
  </si>
  <si>
    <t>Chlamydia trachomatis jakościowo</t>
  </si>
  <si>
    <t>Dzierżawa aparatu do oznaczeń</t>
  </si>
  <si>
    <t>pkiet 33  Pn-172</t>
  </si>
  <si>
    <t>Dzierżawa aparatu do automatycznej izolacji</t>
  </si>
  <si>
    <t>Pakiet ogółem</t>
  </si>
  <si>
    <t>1. Zamawiający wymaga odnośnie pkt 1-4 zaoferowania testów posiadających certyfikat CE – IVD potwierdzony deklaracją zgodności z wymaganiami określonymi w dyrektywie 98/79/WE</t>
  </si>
  <si>
    <t>2. Zamawiający wymaga zaoferowania pełnego zestawu odczynników do przeprowadzenia reakcji PCR wraz z kontrolą wewnętrzną i krzywą  standardową.</t>
  </si>
  <si>
    <t>3. Podana ilość oznaczeń na rok obejmuje planowaną ilość wykonanych badan plus kontrole.</t>
  </si>
  <si>
    <t>4. Krzywe  standardowe  do pomiaru ilościowego z minimum  4 punktami, bez konieczności wykonywania rozcieńczeń kalibratorów.</t>
  </si>
  <si>
    <t>5. Zamawiający wymaga zaoferowania odczynników gotowych do użycia,nie wymagających rozcieńczania i manualnego przygotowywania roztworów roboczych.</t>
  </si>
  <si>
    <t>6. Zamawiający wymaga  zaoferowania testów posiadających walidację na oferowane aparaty do automatycznej izolacji kwasów nukleinowych w połączeniu z automatyczną amplifikacją i detekcją oraz z dedykowanymi materiałami zużywalnymi</t>
  </si>
  <si>
    <t>7. Zamawiający wymaga odnośnie pkt 1 i 2 zaoferowania testu umożliwiającego wykonanie również oznaczenia jakościowego.</t>
  </si>
  <si>
    <t>8. Zamawiający wymaga odnośnie pkt 2 zaoferowania testu wykrywającego genotypy wirusa HCV 1-7</t>
  </si>
  <si>
    <t>9. Zamawiający wymaga odnośnie pkt 1 zaoferowania testu wykrywającego genotypy wirusa HBV  A-H oraz mutanty Pre core.</t>
  </si>
  <si>
    <t>10. Zamawiający wymaga odnośnie pkt 3 zaoferowania testu wykrywającego genotypy wirusa HIV -1 grupa M, HIV-1 grupa O,HIV-1 grupa N</t>
  </si>
  <si>
    <t>11. Zamawiający wymaga odnośnie punktu 5 zaoferowania testu wykrywającego chlamydię w wymazach z cewki moczowej,gałki ocznej,gardła oraz w moczu.</t>
  </si>
  <si>
    <t>1.Zamawiający wymaga posiadania certyfikatu CE/IVD dla aparatu i dedykowanych odczynników.</t>
  </si>
  <si>
    <t>2.Możliwość przebadania jednocześnie 1-16 próbek na cykl.</t>
  </si>
  <si>
    <t>4.Możliwość pracy z wykorzystaniem fabrycznie zaprogramowanych protokołów izolacji oraz możliwość tworzenia na ich podstawie własnych protokołów izolacji.</t>
  </si>
  <si>
    <t>5.Urządzenie w pełni automatyczne, wyposażone w zamknięty system procesu izolacji.</t>
  </si>
  <si>
    <t>6.Przeszkolenie pracowników w zakresie obsługi aparatu w siedzibie zamawiającego.</t>
  </si>
  <si>
    <t>7.Zamawiający wymaga zaoferowania bezpłatnego serwisu w ramach dzierżawy aparatu.</t>
  </si>
  <si>
    <t>8.Instrukcja w języku polskim.</t>
  </si>
  <si>
    <t>Parametry eksploatacyjno-użytkowe analizatora do real-time PCR</t>
  </si>
  <si>
    <t>2.Możliwość przebadania jednocześnie 1-96 próbek na cykl.</t>
  </si>
  <si>
    <t>3.Możliwość jednoczesnego  wykonania 3 różnych testów na jednej płytce w tym samym przebiegu.</t>
  </si>
  <si>
    <t>4.Zamawiajacy wymaga dostarczenia urządzenia w pełni kompatybilnego z aparatem do automatycznej izolacji oraz testami  z pozycji  1-5 pakietu.</t>
  </si>
  <si>
    <t>5.Przeszkolenie pracowników w zakresie obsługi aparatu w siedzibie zamawiającego.</t>
  </si>
  <si>
    <t>6.Zamawiający wymaga zaoferowania bezpłatnego serwisu w ramach dzierżawy aparatu.</t>
  </si>
  <si>
    <t>7.System wyposażony w komputer,UPS oraz drukarkę.</t>
  </si>
  <si>
    <t>Pakiet 43 – Diagnostyka molekularna 21 patogenow w próbkach pobranych z układu oddechowego</t>
  </si>
  <si>
    <t>Na aparat własny Quant Studio real-time PCR 6 firmy ThermoFisher Scientific</t>
  </si>
  <si>
    <t>JM</t>
  </si>
  <si>
    <t>Test do jakościowego,jednoczesnego wykrywania kwasów nukleinowych patogenów:influenzaA,influenzaA(H1,N1),influenza B,rhinovirus,coronavirus NL63,229E,OC43,HKU1,parainfluenza 1,2,3,4,human metapneumovirus A/B,bocavirus,RSV A/B,adenovirus,enterovirus,parechovirus,Mycoplasma pneumonie i Haemophilus influenzae B</t>
  </si>
  <si>
    <t>UTM Uniwersalny system transportowy dla wirusów,chlamydii,mykoplazm i ureaplazm.</t>
  </si>
  <si>
    <t>Zestaw do izolacji kwasów nukleinowych</t>
  </si>
  <si>
    <t>1.Zamawiający wymaga dostarczenia zestawu wykrywającego kwasy nukleinowe 21 patogenów w próbkach pobranych z układu oddechowego (wymaz z gardła/nosa,popłuczyny oskrzelowe,plwocina)</t>
  </si>
  <si>
    <t>3. Zamawiający wymaga  zaoferowania testu kompatybilnego z aparatem Quant Studio Real-time PCR(dokumentacja)</t>
  </si>
  <si>
    <t>4. Zamawiający wymaga  zaoferowania testów posiadających certyfikat CE – IVD</t>
  </si>
  <si>
    <t>5. Zamawiający wymaga  odnośnie punktu 3 zaoferowania testu rekomendowanego przez producenta odczynnika  (pkt1)</t>
  </si>
  <si>
    <t>6. Zamawiający wymaga  odnośnie punktu 2 zaoferowania zestawu Copan Universal Transport Medium System nr.kat: 608CS01R lub równoważne.</t>
  </si>
  <si>
    <t>7.Minimum 1 szkolenie (60 min) z zakresu produktu</t>
  </si>
  <si>
    <t>Pakiet 44 – Diagnostyka molekularna Pneumocystis jirovecii w próbkach pobranych z układu oddechowego</t>
  </si>
  <si>
    <t>Na aparat własny Quant Studio 6 real-time PCR  firmy ThermoFisher Scientific</t>
  </si>
  <si>
    <t>Test do ilościowego oznaczania Pneumocystis jirovecii  w próbkach pobranych z układu oddechowego</t>
  </si>
  <si>
    <t>Zestaw do upłynnienia plwociny-pretreatment Amplisens Mucolysin 200ml</t>
  </si>
  <si>
    <t>1.Zamawiający wymaga dostarczenia zestawu wykrywającego kwasy nukleinowe Pneumocystis jirovecii w próbkach pobranych z układu oddechowego (wymaz z gardła,plwocina)</t>
  </si>
  <si>
    <t>6. Zamawiający wymaga  odnośnie punktu 2 zaoferowania odczynnika Amplisens Mucolysin nr.kat 180-CE lub rownoważne.</t>
  </si>
  <si>
    <t>Numer Katalogowy</t>
  </si>
  <si>
    <t>NumerKatalogowy</t>
  </si>
  <si>
    <t>Numer
Katalogowy</t>
  </si>
  <si>
    <t>Wartość  
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</si>
</sst>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zł-415];\-#,##0.00\ [$zł-415]"/>
    <numFmt numFmtId="166" formatCode="#,###.00"/>
    <numFmt numFmtId="167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9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53"/>
      <name val="Times New Roman"/>
      <family val="1"/>
    </font>
    <font>
      <sz val="9"/>
      <color indexed="60"/>
      <name val="Times New Roman"/>
      <family val="1"/>
    </font>
    <font>
      <b/>
      <sz val="14"/>
      <color indexed="16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21"/>
      <name val="Times New Roman"/>
      <family val="1"/>
    </font>
    <font>
      <b/>
      <u val="single"/>
      <sz val="10"/>
      <name val="Times New Roman"/>
      <family val="1"/>
    </font>
    <font>
      <sz val="8"/>
      <name val="Courier New"/>
      <family val="3"/>
    </font>
    <font>
      <sz val="8"/>
      <color indexed="8"/>
      <name val="Courier New"/>
      <family val="3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i/>
      <sz val="9"/>
      <name val="Times New Roman"/>
      <family val="1"/>
    </font>
    <font>
      <b/>
      <sz val="9"/>
      <color indexed="60"/>
      <name val="Times New Roman"/>
      <family val="1"/>
    </font>
    <font>
      <sz val="9"/>
      <name val="Courier New"/>
      <family val="3"/>
    </font>
    <font>
      <sz val="8"/>
      <name val="Calibri"/>
      <family val="2"/>
    </font>
    <font>
      <b/>
      <sz val="9"/>
      <name val="Arial"/>
      <family val="2"/>
    </font>
    <font>
      <b/>
      <sz val="9"/>
      <name val="Courier New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/>
    </xf>
    <xf numFmtId="0" fontId="21" fillId="18" borderId="10" xfId="0" applyFont="1" applyFill="1" applyBorder="1" applyAlignment="1">
      <alignment horizontal="center" vertical="center" wrapText="1"/>
    </xf>
    <xf numFmtId="4" fontId="21" fillId="18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18" borderId="10" xfId="0" applyFont="1" applyFill="1" applyBorder="1" applyAlignment="1">
      <alignment horizontal="center"/>
    </xf>
    <xf numFmtId="0" fontId="19" fillId="14" borderId="10" xfId="0" applyFont="1" applyFill="1" applyBorder="1" applyAlignment="1">
      <alignment wrapText="1"/>
    </xf>
    <xf numFmtId="0" fontId="19" fillId="14" borderId="10" xfId="0" applyFont="1" applyFill="1" applyBorder="1" applyAlignment="1">
      <alignment horizontal="center" wrapText="1"/>
    </xf>
    <xf numFmtId="3" fontId="21" fillId="14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Border="1" applyAlignment="1">
      <alignment/>
    </xf>
    <xf numFmtId="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0" fontId="21" fillId="14" borderId="10" xfId="0" applyFont="1" applyFill="1" applyBorder="1" applyAlignment="1">
      <alignment horizontal="center" wrapText="1"/>
    </xf>
    <xf numFmtId="0" fontId="22" fillId="14" borderId="10" xfId="0" applyFont="1" applyFill="1" applyBorder="1" applyAlignment="1">
      <alignment wrapText="1"/>
    </xf>
    <xf numFmtId="0" fontId="19" fillId="14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14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9" fontId="19" fillId="0" borderId="0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19" fillId="14" borderId="11" xfId="0" applyFont="1" applyFill="1" applyBorder="1" applyAlignment="1">
      <alignment horizontal="left" wrapText="1"/>
    </xf>
    <xf numFmtId="0" fontId="21" fillId="14" borderId="11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164" fontId="19" fillId="0" borderId="11" xfId="0" applyNumberFormat="1" applyFont="1" applyBorder="1" applyAlignment="1">
      <alignment/>
    </xf>
    <xf numFmtId="9" fontId="19" fillId="0" borderId="11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18" borderId="10" xfId="0" applyFont="1" applyFill="1" applyBorder="1" applyAlignment="1">
      <alignment horizontal="center" vertical="center"/>
    </xf>
    <xf numFmtId="164" fontId="21" fillId="18" borderId="1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21" fillId="14" borderId="0" xfId="0" applyFont="1" applyFill="1" applyBorder="1" applyAlignment="1">
      <alignment wrapText="1"/>
    </xf>
    <xf numFmtId="0" fontId="19" fillId="14" borderId="0" xfId="0" applyFont="1" applyFill="1" applyBorder="1" applyAlignment="1">
      <alignment/>
    </xf>
    <xf numFmtId="0" fontId="19" fillId="14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1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/>
    </xf>
    <xf numFmtId="3" fontId="21" fillId="14" borderId="1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14" borderId="10" xfId="0" applyFont="1" applyFill="1" applyBorder="1" applyAlignment="1">
      <alignment horizontal="center"/>
    </xf>
    <xf numFmtId="3" fontId="25" fillId="14" borderId="10" xfId="0" applyNumberFormat="1" applyFont="1" applyFill="1" applyBorder="1" applyAlignment="1">
      <alignment horizontal="center"/>
    </xf>
    <xf numFmtId="0" fontId="25" fillId="14" borderId="10" xfId="0" applyFont="1" applyFill="1" applyBorder="1" applyAlignment="1">
      <alignment horizontal="center"/>
    </xf>
    <xf numFmtId="0" fontId="21" fillId="14" borderId="10" xfId="0" applyFont="1" applyFill="1" applyBorder="1" applyAlignment="1">
      <alignment wrapText="1"/>
    </xf>
    <xf numFmtId="0" fontId="21" fillId="1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14" borderId="0" xfId="0" applyFont="1" applyFill="1" applyBorder="1" applyAlignment="1">
      <alignment/>
    </xf>
    <xf numFmtId="0" fontId="19" fillId="14" borderId="0" xfId="0" applyFont="1" applyFill="1" applyBorder="1" applyAlignment="1">
      <alignment wrapText="1"/>
    </xf>
    <xf numFmtId="0" fontId="19" fillId="14" borderId="0" xfId="0" applyFont="1" applyFill="1" applyBorder="1" applyAlignment="1">
      <alignment/>
    </xf>
    <xf numFmtId="0" fontId="21" fillId="14" borderId="0" xfId="0" applyFont="1" applyFill="1" applyBorder="1" applyAlignment="1">
      <alignment/>
    </xf>
    <xf numFmtId="0" fontId="26" fillId="14" borderId="0" xfId="0" applyFont="1" applyFill="1" applyBorder="1" applyAlignment="1">
      <alignment/>
    </xf>
    <xf numFmtId="0" fontId="19" fillId="14" borderId="0" xfId="0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14" borderId="10" xfId="0" applyFont="1" applyFill="1" applyBorder="1" applyAlignment="1">
      <alignment horizontal="left" wrapText="1"/>
    </xf>
    <xf numFmtId="0" fontId="21" fillId="14" borderId="10" xfId="0" applyFont="1" applyFill="1" applyBorder="1" applyAlignment="1">
      <alignment horizontal="center"/>
    </xf>
    <xf numFmtId="3" fontId="19" fillId="14" borderId="10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/>
    </xf>
    <xf numFmtId="0" fontId="21" fillId="14" borderId="0" xfId="0" applyFont="1" applyFill="1" applyBorder="1" applyAlignment="1">
      <alignment horizontal="center"/>
    </xf>
    <xf numFmtId="3" fontId="19" fillId="14" borderId="0" xfId="0" applyNumberFormat="1" applyFont="1" applyFill="1" applyBorder="1" applyAlignment="1">
      <alignment horizontal="center"/>
    </xf>
    <xf numFmtId="0" fontId="21" fillId="14" borderId="0" xfId="0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/>
    </xf>
    <xf numFmtId="164" fontId="21" fillId="14" borderId="10" xfId="0" applyNumberFormat="1" applyFont="1" applyFill="1" applyBorder="1" applyAlignment="1">
      <alignment/>
    </xf>
    <xf numFmtId="0" fontId="19" fillId="14" borderId="10" xfId="0" applyFont="1" applyFill="1" applyBorder="1" applyAlignment="1">
      <alignment/>
    </xf>
    <xf numFmtId="164" fontId="19" fillId="14" borderId="0" xfId="0" applyNumberFormat="1" applyFont="1" applyFill="1" applyBorder="1" applyAlignment="1">
      <alignment/>
    </xf>
    <xf numFmtId="164" fontId="21" fillId="14" borderId="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18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/>
    </xf>
    <xf numFmtId="4" fontId="2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164" fontId="28" fillId="0" borderId="10" xfId="0" applyNumberFormat="1" applyFont="1" applyBorder="1" applyAlignment="1">
      <alignment/>
    </xf>
    <xf numFmtId="0" fontId="21" fillId="18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21" fillId="14" borderId="11" xfId="0" applyFont="1" applyFill="1" applyBorder="1" applyAlignment="1">
      <alignment horizontal="center"/>
    </xf>
    <xf numFmtId="164" fontId="19" fillId="0" borderId="0" xfId="0" applyNumberFormat="1" applyFont="1" applyBorder="1" applyAlignment="1">
      <alignment/>
    </xf>
    <xf numFmtId="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4" fontId="21" fillId="0" borderId="0" xfId="0" applyNumberFormat="1" applyFont="1" applyBorder="1" applyAlignment="1">
      <alignment/>
    </xf>
    <xf numFmtId="164" fontId="19" fillId="14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 vertical="center" wrapText="1"/>
    </xf>
    <xf numFmtId="0" fontId="21" fillId="18" borderId="13" xfId="0" applyFont="1" applyFill="1" applyBorder="1" applyAlignment="1">
      <alignment horizontal="center"/>
    </xf>
    <xf numFmtId="0" fontId="19" fillId="14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wrapText="1"/>
    </xf>
    <xf numFmtId="0" fontId="21" fillId="14" borderId="10" xfId="0" applyFont="1" applyFill="1" applyBorder="1" applyAlignment="1">
      <alignment horizontal="center" vertical="center" wrapText="1"/>
    </xf>
    <xf numFmtId="0" fontId="19" fillId="13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1" fontId="21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3" fillId="14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0" fontId="31" fillId="14" borderId="10" xfId="0" applyFont="1" applyFill="1" applyBorder="1" applyAlignment="1">
      <alignment wrapText="1"/>
    </xf>
    <xf numFmtId="0" fontId="31" fillId="14" borderId="10" xfId="0" applyFont="1" applyFill="1" applyBorder="1" applyAlignment="1">
      <alignment horizontal="center" wrapText="1"/>
    </xf>
    <xf numFmtId="1" fontId="19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9" fontId="19" fillId="0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 wrapText="1"/>
    </xf>
    <xf numFmtId="164" fontId="23" fillId="0" borderId="0" xfId="0" applyNumberFormat="1" applyFont="1" applyBorder="1" applyAlignment="1">
      <alignment/>
    </xf>
    <xf numFmtId="0" fontId="36" fillId="14" borderId="1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3" fillId="14" borderId="10" xfId="0" applyFont="1" applyFill="1" applyBorder="1" applyAlignment="1">
      <alignment horizontal="left" wrapText="1"/>
    </xf>
    <xf numFmtId="1" fontId="21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9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19" fillId="14" borderId="10" xfId="0" applyFont="1" applyFill="1" applyBorder="1" applyAlignment="1">
      <alignment horizontal="left" vertical="center" wrapText="1"/>
    </xf>
    <xf numFmtId="0" fontId="31" fillId="14" borderId="10" xfId="0" applyFont="1" applyFill="1" applyBorder="1" applyAlignment="1">
      <alignment horizontal="left" vertical="center" wrapText="1"/>
    </xf>
    <xf numFmtId="0" fontId="31" fillId="14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19" fillId="14" borderId="10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center" wrapText="1" shrinkToFit="1"/>
    </xf>
    <xf numFmtId="0" fontId="22" fillId="14" borderId="10" xfId="0" applyFont="1" applyFill="1" applyBorder="1" applyAlignment="1">
      <alignment vertical="center" wrapText="1"/>
    </xf>
    <xf numFmtId="0" fontId="25" fillId="14" borderId="10" xfId="0" applyFont="1" applyFill="1" applyBorder="1" applyAlignment="1">
      <alignment horizontal="center" wrapText="1" shrinkToFit="1"/>
    </xf>
    <xf numFmtId="0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9" fillId="18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19" fillId="0" borderId="10" xfId="52" applyNumberFormat="1" applyFont="1" applyBorder="1" applyAlignment="1">
      <alignment horizontal="right"/>
      <protection/>
    </xf>
    <xf numFmtId="0" fontId="21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9" fontId="21" fillId="0" borderId="10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3" fontId="19" fillId="0" borderId="0" xfId="0" applyNumberFormat="1" applyFont="1" applyBorder="1" applyAlignment="1">
      <alignment horizontal="center"/>
    </xf>
    <xf numFmtId="9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18" borderId="11" xfId="0" applyFont="1" applyFill="1" applyBorder="1" applyAlignment="1">
      <alignment horizontal="center"/>
    </xf>
    <xf numFmtId="0" fontId="21" fillId="0" borderId="11" xfId="0" applyFont="1" applyBorder="1" applyAlignment="1">
      <alignment wrapText="1"/>
    </xf>
    <xf numFmtId="3" fontId="19" fillId="0" borderId="11" xfId="0" applyNumberFormat="1" applyFont="1" applyBorder="1" applyAlignment="1">
      <alignment horizontal="center"/>
    </xf>
    <xf numFmtId="164" fontId="19" fillId="0" borderId="11" xfId="52" applyNumberFormat="1" applyFont="1" applyBorder="1" applyAlignment="1">
      <alignment horizontal="right"/>
      <protection/>
    </xf>
    <xf numFmtId="0" fontId="21" fillId="14" borderId="10" xfId="0" applyFont="1" applyFill="1" applyBorder="1" applyAlignment="1">
      <alignment/>
    </xf>
    <xf numFmtId="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21" fillId="0" borderId="0" xfId="53" applyFont="1" applyFill="1">
      <alignment/>
      <protection/>
    </xf>
    <xf numFmtId="0" fontId="19" fillId="14" borderId="10" xfId="53" applyFont="1" applyFill="1" applyBorder="1" applyAlignment="1">
      <alignment wrapText="1"/>
      <protection/>
    </xf>
    <xf numFmtId="0" fontId="19" fillId="0" borderId="10" xfId="53" applyFont="1" applyBorder="1" applyAlignment="1">
      <alignment horizontal="center" wrapText="1"/>
      <protection/>
    </xf>
    <xf numFmtId="1" fontId="21" fillId="0" borderId="10" xfId="53" applyNumberFormat="1" applyFont="1" applyBorder="1" applyAlignment="1">
      <alignment horizontal="center"/>
      <protection/>
    </xf>
    <xf numFmtId="164" fontId="19" fillId="0" borderId="10" xfId="53" applyNumberFormat="1" applyFont="1" applyBorder="1">
      <alignment/>
      <protection/>
    </xf>
    <xf numFmtId="0" fontId="21" fillId="0" borderId="0" xfId="53" applyFont="1">
      <alignment/>
      <protection/>
    </xf>
    <xf numFmtId="0" fontId="19" fillId="0" borderId="0" xfId="53" applyFont="1">
      <alignment/>
      <protection/>
    </xf>
    <xf numFmtId="0" fontId="21" fillId="0" borderId="0" xfId="53" applyFont="1">
      <alignment/>
      <protection/>
    </xf>
    <xf numFmtId="0" fontId="39" fillId="0" borderId="0" xfId="0" applyFont="1" applyAlignment="1">
      <alignment/>
    </xf>
    <xf numFmtId="0" fontId="0" fillId="0" borderId="0" xfId="53">
      <alignment/>
      <protection/>
    </xf>
    <xf numFmtId="1" fontId="19" fillId="0" borderId="10" xfId="53" applyNumberFormat="1" applyFont="1" applyBorder="1" applyAlignment="1">
      <alignment horizontal="center"/>
      <protection/>
    </xf>
    <xf numFmtId="0" fontId="21" fillId="18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/>
    </xf>
    <xf numFmtId="3" fontId="19" fillId="7" borderId="10" xfId="0" applyNumberFormat="1" applyFont="1" applyFill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64" fontId="19" fillId="0" borderId="15" xfId="52" applyNumberFormat="1" applyFont="1" applyBorder="1" applyAlignment="1">
      <alignment horizontal="right"/>
      <protection/>
    </xf>
    <xf numFmtId="9" fontId="19" fillId="0" borderId="10" xfId="52" applyNumberFormat="1" applyFont="1" applyBorder="1" applyAlignment="1">
      <alignment horizontal="right"/>
      <protection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19" fillId="0" borderId="14" xfId="0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164" fontId="21" fillId="0" borderId="10" xfId="52" applyNumberFormat="1" applyFont="1" applyBorder="1" applyAlignment="1">
      <alignment horizontal="right"/>
      <protection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164" fontId="19" fillId="0" borderId="0" xfId="52" applyNumberFormat="1" applyFont="1" applyBorder="1" applyAlignment="1">
      <alignment horizontal="right"/>
      <protection/>
    </xf>
    <xf numFmtId="9" fontId="19" fillId="0" borderId="0" xfId="52" applyNumberFormat="1" applyFont="1" applyBorder="1" applyAlignment="1">
      <alignment horizontal="right"/>
      <protection/>
    </xf>
    <xf numFmtId="0" fontId="21" fillId="0" borderId="1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14" borderId="0" xfId="0" applyFont="1" applyFill="1" applyAlignment="1">
      <alignment/>
    </xf>
    <xf numFmtId="0" fontId="19" fillId="14" borderId="0" xfId="0" applyFont="1" applyFill="1" applyBorder="1" applyAlignment="1">
      <alignment vertical="center" wrapText="1"/>
    </xf>
    <xf numFmtId="1" fontId="19" fillId="14" borderId="0" xfId="0" applyNumberFormat="1" applyFont="1" applyFill="1" applyBorder="1" applyAlignment="1">
      <alignment vertical="center"/>
    </xf>
    <xf numFmtId="4" fontId="19" fillId="14" borderId="0" xfId="0" applyNumberFormat="1" applyFont="1" applyFill="1" applyBorder="1" applyAlignment="1">
      <alignment vertical="center"/>
    </xf>
    <xf numFmtId="4" fontId="19" fillId="14" borderId="0" xfId="0" applyNumberFormat="1" applyFont="1" applyFill="1" applyBorder="1" applyAlignment="1">
      <alignment vertical="center" wrapText="1"/>
    </xf>
    <xf numFmtId="0" fontId="19" fillId="14" borderId="0" xfId="0" applyFont="1" applyFill="1" applyBorder="1" applyAlignment="1">
      <alignment vertical="center"/>
    </xf>
    <xf numFmtId="4" fontId="19" fillId="14" borderId="0" xfId="0" applyNumberFormat="1" applyFont="1" applyFill="1" applyBorder="1" applyAlignment="1">
      <alignment/>
    </xf>
    <xf numFmtId="4" fontId="19" fillId="14" borderId="0" xfId="0" applyNumberFormat="1" applyFont="1" applyFill="1" applyAlignment="1">
      <alignment/>
    </xf>
    <xf numFmtId="0" fontId="19" fillId="14" borderId="0" xfId="0" applyFont="1" applyFill="1" applyAlignment="1">
      <alignment vertical="center"/>
    </xf>
    <xf numFmtId="0" fontId="19" fillId="14" borderId="11" xfId="0" applyFont="1" applyFill="1" applyBorder="1" applyAlignment="1">
      <alignment horizontal="left" vertical="center" wrapText="1"/>
    </xf>
    <xf numFmtId="0" fontId="19" fillId="14" borderId="11" xfId="0" applyFont="1" applyFill="1" applyBorder="1" applyAlignment="1">
      <alignment horizontal="center" vertical="center" wrapText="1"/>
    </xf>
    <xf numFmtId="1" fontId="19" fillId="14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/>
    </xf>
    <xf numFmtId="164" fontId="21" fillId="0" borderId="1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19" fillId="14" borderId="0" xfId="0" applyFont="1" applyFill="1" applyAlignment="1">
      <alignment horizontal="center" vertical="center"/>
    </xf>
    <xf numFmtId="0" fontId="19" fillId="14" borderId="0" xfId="0" applyFont="1" applyFill="1" applyAlignment="1">
      <alignment horizontal="left" vertical="center"/>
    </xf>
    <xf numFmtId="1" fontId="19" fillId="14" borderId="0" xfId="0" applyNumberFormat="1" applyFont="1" applyFill="1" applyAlignment="1">
      <alignment horizontal="center" vertical="center"/>
    </xf>
    <xf numFmtId="0" fontId="19" fillId="14" borderId="0" xfId="0" applyFont="1" applyFill="1" applyAlignment="1">
      <alignment/>
    </xf>
    <xf numFmtId="0" fontId="19" fillId="18" borderId="11" xfId="0" applyFont="1" applyFill="1" applyBorder="1" applyAlignment="1">
      <alignment horizontal="center" vertical="center" wrapText="1"/>
    </xf>
    <xf numFmtId="0" fontId="41" fillId="14" borderId="11" xfId="0" applyFont="1" applyFill="1" applyBorder="1" applyAlignment="1">
      <alignment horizontal="center" vertical="center" wrapText="1"/>
    </xf>
    <xf numFmtId="1" fontId="19" fillId="14" borderId="11" xfId="0" applyNumberFormat="1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wrapText="1"/>
    </xf>
    <xf numFmtId="0" fontId="21" fillId="14" borderId="11" xfId="0" applyFont="1" applyFill="1" applyBorder="1" applyAlignment="1">
      <alignment horizontal="right" vertical="center" wrapText="1"/>
    </xf>
    <xf numFmtId="1" fontId="42" fillId="14" borderId="11" xfId="0" applyNumberFormat="1" applyFont="1" applyFill="1" applyBorder="1" applyAlignment="1">
      <alignment horizontal="center" vertical="center" wrapText="1"/>
    </xf>
    <xf numFmtId="164" fontId="21" fillId="0" borderId="11" xfId="52" applyNumberFormat="1" applyFont="1" applyBorder="1" applyAlignment="1">
      <alignment horizontal="right"/>
      <protection/>
    </xf>
    <xf numFmtId="0" fontId="21" fillId="14" borderId="0" xfId="0" applyFont="1" applyFill="1" applyBorder="1" applyAlignment="1">
      <alignment horizontal="left"/>
    </xf>
    <xf numFmtId="0" fontId="19" fillId="14" borderId="0" xfId="0" applyFont="1" applyFill="1" applyBorder="1" applyAlignment="1">
      <alignment horizontal="center" vertical="center" wrapText="1"/>
    </xf>
    <xf numFmtId="1" fontId="19" fillId="14" borderId="0" xfId="0" applyNumberFormat="1" applyFont="1" applyFill="1" applyBorder="1" applyAlignment="1">
      <alignment horizontal="center" vertical="center"/>
    </xf>
    <xf numFmtId="4" fontId="19" fillId="14" borderId="0" xfId="0" applyNumberFormat="1" applyFont="1" applyFill="1" applyBorder="1" applyAlignment="1">
      <alignment horizontal="right" vertical="center" wrapText="1"/>
    </xf>
    <xf numFmtId="4" fontId="19" fillId="14" borderId="0" xfId="0" applyNumberFormat="1" applyFont="1" applyFill="1" applyBorder="1" applyAlignment="1">
      <alignment horizontal="right" vertical="center"/>
    </xf>
    <xf numFmtId="0" fontId="19" fillId="14" borderId="0" xfId="0" applyFont="1" applyFill="1" applyBorder="1" applyAlignment="1">
      <alignment horizontal="center" vertical="center"/>
    </xf>
    <xf numFmtId="4" fontId="19" fillId="14" borderId="0" xfId="0" applyNumberFormat="1" applyFont="1" applyFill="1" applyBorder="1" applyAlignment="1">
      <alignment horizontal="right"/>
    </xf>
    <xf numFmtId="49" fontId="19" fillId="14" borderId="12" xfId="0" applyNumberFormat="1" applyFont="1" applyFill="1" applyBorder="1" applyAlignment="1">
      <alignment horizontal="left" vertical="center" wrapText="1"/>
    </xf>
    <xf numFmtId="9" fontId="19" fillId="0" borderId="10" xfId="52" applyNumberFormat="1" applyFont="1" applyBorder="1" applyAlignment="1">
      <alignment horizontal="center"/>
      <protection/>
    </xf>
    <xf numFmtId="0" fontId="19" fillId="18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21" fillId="14" borderId="0" xfId="0" applyFont="1" applyFill="1" applyAlignment="1">
      <alignment horizontal="left"/>
    </xf>
    <xf numFmtId="0" fontId="19" fillId="14" borderId="0" xfId="0" applyFont="1" applyFill="1" applyBorder="1" applyAlignment="1">
      <alignment horizontal="left" vertical="center"/>
    </xf>
    <xf numFmtId="4" fontId="19" fillId="14" borderId="0" xfId="0" applyNumberFormat="1" applyFont="1" applyFill="1" applyAlignment="1">
      <alignment horizontal="right"/>
    </xf>
    <xf numFmtId="1" fontId="19" fillId="14" borderId="17" xfId="0" applyNumberFormat="1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 wrapText="1"/>
    </xf>
    <xf numFmtId="1" fontId="19" fillId="14" borderId="17" xfId="0" applyNumberFormat="1" applyFont="1" applyFill="1" applyBorder="1" applyAlignment="1">
      <alignment horizontal="center" vertical="center" wrapText="1"/>
    </xf>
    <xf numFmtId="164" fontId="19" fillId="0" borderId="10" xfId="52" applyNumberFormat="1" applyFont="1" applyFill="1" applyBorder="1" applyAlignment="1">
      <alignment horizontal="right"/>
      <protection/>
    </xf>
    <xf numFmtId="0" fontId="21" fillId="0" borderId="11" xfId="0" applyFont="1" applyFill="1" applyBorder="1" applyAlignment="1">
      <alignment horizontal="left"/>
    </xf>
    <xf numFmtId="0" fontId="21" fillId="18" borderId="11" xfId="0" applyFont="1" applyFill="1" applyBorder="1" applyAlignment="1">
      <alignment horizontal="right"/>
    </xf>
    <xf numFmtId="0" fontId="21" fillId="18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164" fontId="19" fillId="0" borderId="17" xfId="52" applyNumberFormat="1" applyFont="1" applyBorder="1" applyAlignment="1">
      <alignment horizontal="right"/>
      <protection/>
    </xf>
    <xf numFmtId="0" fontId="43" fillId="0" borderId="13" xfId="0" applyFont="1" applyBorder="1" applyAlignment="1">
      <alignment wrapText="1"/>
    </xf>
    <xf numFmtId="3" fontId="19" fillId="0" borderId="10" xfId="0" applyNumberFormat="1" applyFont="1" applyFill="1" applyBorder="1" applyAlignment="1">
      <alignment horizontal="center"/>
    </xf>
    <xf numFmtId="164" fontId="19" fillId="0" borderId="17" xfId="52" applyNumberFormat="1" applyFont="1" applyFill="1" applyBorder="1" applyAlignment="1">
      <alignment horizontal="right"/>
      <protection/>
    </xf>
    <xf numFmtId="1" fontId="19" fillId="0" borderId="0" xfId="0" applyNumberFormat="1" applyFont="1" applyAlignment="1">
      <alignment/>
    </xf>
    <xf numFmtId="0" fontId="19" fillId="0" borderId="13" xfId="0" applyFont="1" applyBorder="1" applyAlignment="1">
      <alignment horizontal="left" vertical="center" wrapText="1"/>
    </xf>
    <xf numFmtId="167" fontId="19" fillId="0" borderId="0" xfId="0" applyNumberFormat="1" applyFont="1" applyAlignment="1">
      <alignment/>
    </xf>
    <xf numFmtId="0" fontId="19" fillId="0" borderId="13" xfId="0" applyFont="1" applyFill="1" applyBorder="1" applyAlignment="1">
      <alignment wrapText="1"/>
    </xf>
    <xf numFmtId="0" fontId="21" fillId="18" borderId="11" xfId="0" applyFont="1" applyFill="1" applyBorder="1" applyAlignment="1">
      <alignment horizontal="right" vertical="center"/>
    </xf>
    <xf numFmtId="164" fontId="21" fillId="18" borderId="11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21" fillId="18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45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164" fontId="19" fillId="0" borderId="18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  <xf numFmtId="3" fontId="21" fillId="0" borderId="11" xfId="0" applyNumberFormat="1" applyFont="1" applyFill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18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 horizontal="left" wrapText="1"/>
    </xf>
    <xf numFmtId="0" fontId="21" fillId="18" borderId="2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1" fontId="19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left"/>
    </xf>
    <xf numFmtId="0" fontId="43" fillId="0" borderId="0" xfId="0" applyNumberFormat="1" applyFont="1" applyAlignment="1">
      <alignment/>
    </xf>
    <xf numFmtId="9" fontId="43" fillId="0" borderId="0" xfId="0" applyNumberFormat="1" applyFont="1" applyAlignment="1">
      <alignment horizontal="center"/>
    </xf>
    <xf numFmtId="0" fontId="40" fillId="0" borderId="0" xfId="0" applyNumberFormat="1" applyFont="1" applyAlignment="1">
      <alignment/>
    </xf>
    <xf numFmtId="0" fontId="19" fillId="0" borderId="0" xfId="0" applyNumberFormat="1" applyFont="1" applyAlignment="1">
      <alignment horizontal="left"/>
    </xf>
    <xf numFmtId="0" fontId="40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left"/>
    </xf>
    <xf numFmtId="0" fontId="43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/>
    </xf>
    <xf numFmtId="0" fontId="40" fillId="0" borderId="0" xfId="0" applyNumberFormat="1" applyFont="1" applyAlignment="1">
      <alignment horizontal="left"/>
    </xf>
    <xf numFmtId="0" fontId="43" fillId="0" borderId="0" xfId="0" applyNumberFormat="1" applyFont="1" applyAlignment="1">
      <alignment horizontal="left" wrapText="1"/>
    </xf>
    <xf numFmtId="0" fontId="43" fillId="0" borderId="0" xfId="0" applyNumberFormat="1" applyFont="1" applyAlignment="1">
      <alignment horizontal="center" wrapText="1"/>
    </xf>
    <xf numFmtId="0" fontId="43" fillId="0" borderId="0" xfId="0" applyNumberFormat="1" applyFont="1" applyAlignment="1">
      <alignment wrapText="1"/>
    </xf>
    <xf numFmtId="0" fontId="19" fillId="14" borderId="0" xfId="0" applyNumberFormat="1" applyFont="1" applyFill="1" applyAlignment="1">
      <alignment/>
    </xf>
    <xf numFmtId="0" fontId="19" fillId="14" borderId="0" xfId="0" applyNumberFormat="1" applyFont="1" applyFill="1" applyAlignment="1">
      <alignment wrapText="1"/>
    </xf>
    <xf numFmtId="0" fontId="46" fillId="14" borderId="0" xfId="0" applyNumberFormat="1" applyFont="1" applyFill="1" applyAlignment="1">
      <alignment/>
    </xf>
    <xf numFmtId="0" fontId="19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NumberFormat="1" applyFont="1" applyFill="1" applyAlignment="1">
      <alignment/>
    </xf>
    <xf numFmtId="0" fontId="25" fillId="0" borderId="0" xfId="0" applyNumberFormat="1" applyFont="1" applyAlignment="1">
      <alignment/>
    </xf>
    <xf numFmtId="0" fontId="25" fillId="0" borderId="0" xfId="0" applyNumberFormat="1" applyFont="1" applyFill="1" applyAlignment="1">
      <alignment/>
    </xf>
    <xf numFmtId="0" fontId="25" fillId="18" borderId="0" xfId="0" applyNumberFormat="1" applyFont="1" applyFill="1" applyAlignment="1">
      <alignment/>
    </xf>
    <xf numFmtId="0" fontId="25" fillId="18" borderId="11" xfId="0" applyNumberFormat="1" applyFont="1" applyFill="1" applyBorder="1" applyAlignment="1">
      <alignment horizontal="center" vertical="center" wrapText="1"/>
    </xf>
    <xf numFmtId="0" fontId="22" fillId="0" borderId="11" xfId="51" applyNumberFormat="1" applyFont="1" applyFill="1" applyBorder="1" applyAlignment="1" applyProtection="1">
      <alignment horizontal="left" wrapText="1"/>
      <protection/>
    </xf>
    <xf numFmtId="0" fontId="22" fillId="0" borderId="11" xfId="0" applyNumberFormat="1" applyFont="1" applyFill="1" applyBorder="1" applyAlignment="1">
      <alignment horizontal="center" wrapText="1"/>
    </xf>
    <xf numFmtId="0" fontId="22" fillId="0" borderId="11" xfId="0" applyNumberFormat="1" applyFont="1" applyBorder="1" applyAlignment="1">
      <alignment horizontal="center"/>
    </xf>
    <xf numFmtId="4" fontId="22" fillId="0" borderId="11" xfId="51" applyNumberFormat="1" applyFont="1" applyFill="1" applyBorder="1" applyAlignment="1" applyProtection="1">
      <alignment horizontal="right"/>
      <protection/>
    </xf>
    <xf numFmtId="164" fontId="22" fillId="0" borderId="11" xfId="52" applyNumberFormat="1" applyFont="1" applyFill="1" applyBorder="1" applyAlignment="1" applyProtection="1">
      <alignment horizontal="right"/>
      <protection/>
    </xf>
    <xf numFmtId="9" fontId="22" fillId="0" borderId="11" xfId="52" applyNumberFormat="1" applyFont="1" applyFill="1" applyBorder="1" applyAlignment="1" applyProtection="1">
      <alignment horizontal="right"/>
      <protection/>
    </xf>
    <xf numFmtId="0" fontId="22" fillId="0" borderId="11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2" fillId="14" borderId="11" xfId="0" applyNumberFormat="1" applyFont="1" applyFill="1" applyBorder="1" applyAlignment="1">
      <alignment wrapText="1"/>
    </xf>
    <xf numFmtId="0" fontId="22" fillId="0" borderId="11" xfId="0" applyNumberFormat="1" applyFont="1" applyBorder="1" applyAlignment="1">
      <alignment wrapText="1"/>
    </xf>
    <xf numFmtId="0" fontId="25" fillId="16" borderId="11" xfId="0" applyNumberFormat="1" applyFont="1" applyFill="1" applyBorder="1" applyAlignment="1">
      <alignment/>
    </xf>
    <xf numFmtId="0" fontId="25" fillId="0" borderId="11" xfId="0" applyNumberFormat="1" applyFont="1" applyBorder="1" applyAlignment="1">
      <alignment/>
    </xf>
    <xf numFmtId="0" fontId="25" fillId="0" borderId="11" xfId="0" applyNumberFormat="1" applyFont="1" applyFill="1" applyBorder="1" applyAlignment="1">
      <alignment/>
    </xf>
    <xf numFmtId="164" fontId="25" fillId="0" borderId="11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19" fillId="0" borderId="11" xfId="0" applyNumberFormat="1" applyFont="1" applyBorder="1" applyAlignment="1">
      <alignment wrapText="1"/>
    </xf>
    <xf numFmtId="0" fontId="19" fillId="0" borderId="11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0" xfId="52" applyNumberFormat="1" applyFont="1" applyFill="1" applyBorder="1" applyAlignment="1">
      <alignment horizontal="right"/>
      <protection/>
    </xf>
    <xf numFmtId="9" fontId="19" fillId="0" borderId="0" xfId="52" applyNumberFormat="1" applyFont="1" applyBorder="1" applyAlignment="1">
      <alignment horizontal="center"/>
      <protection/>
    </xf>
    <xf numFmtId="164" fontId="19" fillId="0" borderId="0" xfId="52" applyNumberFormat="1" applyFont="1" applyFill="1" applyBorder="1" applyAlignment="1">
      <alignment horizontal="right"/>
      <protection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9" fontId="19" fillId="0" borderId="10" xfId="0" applyNumberFormat="1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21" fillId="0" borderId="0" xfId="0" applyNumberFormat="1" applyFont="1" applyAlignment="1">
      <alignment/>
    </xf>
    <xf numFmtId="9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left" vertical="center" wrapText="1"/>
    </xf>
    <xf numFmtId="0" fontId="1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1" fillId="18" borderId="1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19" fillId="14" borderId="11" xfId="0" applyNumberFormat="1" applyFont="1" applyFill="1" applyBorder="1" applyAlignment="1">
      <alignment wrapText="1"/>
    </xf>
    <xf numFmtId="0" fontId="19" fillId="0" borderId="11" xfId="0" applyNumberFormat="1" applyFont="1" applyBorder="1" applyAlignment="1">
      <alignment horizontal="center" wrapText="1"/>
    </xf>
    <xf numFmtId="0" fontId="19" fillId="14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Border="1" applyAlignment="1">
      <alignment/>
    </xf>
    <xf numFmtId="0" fontId="19" fillId="0" borderId="0" xfId="0" applyNumberFormat="1" applyFont="1" applyAlignment="1">
      <alignment horizontal="center" wrapText="1"/>
    </xf>
    <xf numFmtId="4" fontId="19" fillId="0" borderId="0" xfId="0" applyNumberFormat="1" applyFont="1" applyAlignment="1">
      <alignment/>
    </xf>
    <xf numFmtId="0" fontId="21" fillId="0" borderId="11" xfId="0" applyNumberFormat="1" applyFont="1" applyBorder="1" applyAlignment="1">
      <alignment wrapText="1"/>
    </xf>
    <xf numFmtId="0" fontId="21" fillId="0" borderId="11" xfId="0" applyNumberFormat="1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/>
    </xf>
    <xf numFmtId="165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21" fillId="18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19" fillId="14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21" fillId="0" borderId="0" xfId="0" applyFont="1" applyBorder="1" applyAlignment="1">
      <alignment horizontal="left"/>
    </xf>
    <xf numFmtId="0" fontId="25" fillId="14" borderId="10" xfId="0" applyFont="1" applyFill="1" applyBorder="1" applyAlignment="1">
      <alignment horizontal="right"/>
    </xf>
    <xf numFmtId="0" fontId="23" fillId="0" borderId="0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102" xfId="51"/>
    <cellStyle name="Normalny_Arkusz1" xfId="52"/>
    <cellStyle name="Normalny_Pakiet 2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808000"/>
      <rgbColor rgb="00800080"/>
      <rgbColor rgb="001C82B9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2B2B2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H44" sqref="H44:K44"/>
    </sheetView>
  </sheetViews>
  <sheetFormatPr defaultColWidth="12.00390625" defaultRowHeight="12.75"/>
  <cols>
    <col min="1" max="1" width="5.57421875" style="1" customWidth="1"/>
    <col min="2" max="2" width="31.00390625" style="1" customWidth="1"/>
    <col min="3" max="3" width="10.28125" style="1" customWidth="1"/>
    <col min="4" max="4" width="8.8515625" style="1" customWidth="1"/>
    <col min="5" max="5" width="9.8515625" style="1" customWidth="1"/>
    <col min="6" max="7" width="11.57421875" style="1" customWidth="1"/>
    <col min="8" max="8" width="6.28125" style="1" customWidth="1"/>
    <col min="9" max="9" width="12.28125" style="1" customWidth="1"/>
    <col min="10" max="10" width="11.57421875" style="1" customWidth="1"/>
    <col min="11" max="11" width="10.28125" style="1" customWidth="1"/>
    <col min="12" max="12" width="14.140625" style="1" customWidth="1"/>
    <col min="13" max="14" width="0" style="2" hidden="1" customWidth="1"/>
    <col min="15" max="15" width="0" style="1" hidden="1" customWidth="1"/>
    <col min="16" max="16384" width="12.00390625" style="1" customWidth="1"/>
  </cols>
  <sheetData>
    <row r="1" spans="1:11" ht="12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ht="12">
      <c r="A2" s="3"/>
    </row>
    <row r="3" spans="1:252" s="8" customFormat="1" ht="6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</row>
    <row r="4" spans="1:16" ht="72">
      <c r="A4" s="9">
        <v>1</v>
      </c>
      <c r="B4" s="10" t="s">
        <v>13</v>
      </c>
      <c r="C4" s="11" t="s">
        <v>14</v>
      </c>
      <c r="D4" s="12">
        <v>50</v>
      </c>
      <c r="E4" s="13"/>
      <c r="F4" s="13"/>
      <c r="G4" s="13"/>
      <c r="H4" s="14"/>
      <c r="I4" s="13"/>
      <c r="J4" s="15"/>
      <c r="K4" s="13"/>
      <c r="L4" s="13"/>
      <c r="M4" s="16">
        <v>25</v>
      </c>
      <c r="N4" s="17">
        <f aca="true" t="shared" si="0" ref="N4:N19">M4/18*24</f>
        <v>33.33333333333333</v>
      </c>
      <c r="O4" s="18"/>
      <c r="P4" s="18"/>
    </row>
    <row r="5" spans="1:14" ht="72">
      <c r="A5" s="9">
        <v>2</v>
      </c>
      <c r="B5" s="10" t="s">
        <v>15</v>
      </c>
      <c r="C5" s="11" t="s">
        <v>14</v>
      </c>
      <c r="D5" s="12">
        <v>50</v>
      </c>
      <c r="E5" s="13"/>
      <c r="F5" s="13"/>
      <c r="G5" s="13"/>
      <c r="H5" s="14"/>
      <c r="I5" s="13"/>
      <c r="J5" s="15"/>
      <c r="K5" s="13"/>
      <c r="L5" s="13"/>
      <c r="M5" s="2">
        <v>25</v>
      </c>
      <c r="N5" s="17">
        <f t="shared" si="0"/>
        <v>33.33333333333333</v>
      </c>
    </row>
    <row r="6" spans="1:14" ht="84">
      <c r="A6" s="9">
        <v>3</v>
      </c>
      <c r="B6" s="10" t="s">
        <v>16</v>
      </c>
      <c r="C6" s="11" t="s">
        <v>14</v>
      </c>
      <c r="D6" s="12">
        <v>100</v>
      </c>
      <c r="E6" s="13"/>
      <c r="F6" s="13"/>
      <c r="G6" s="13"/>
      <c r="H6" s="14"/>
      <c r="I6" s="13"/>
      <c r="J6" s="15"/>
      <c r="K6" s="13"/>
      <c r="L6" s="13"/>
      <c r="M6" s="2">
        <v>63</v>
      </c>
      <c r="N6" s="17">
        <f t="shared" si="0"/>
        <v>84</v>
      </c>
    </row>
    <row r="7" spans="1:14" ht="93" customHeight="1">
      <c r="A7" s="9">
        <v>4</v>
      </c>
      <c r="B7" s="10" t="s">
        <v>17</v>
      </c>
      <c r="C7" s="11" t="s">
        <v>14</v>
      </c>
      <c r="D7" s="12">
        <v>100</v>
      </c>
      <c r="E7" s="13"/>
      <c r="F7" s="13"/>
      <c r="G7" s="13"/>
      <c r="H7" s="14"/>
      <c r="I7" s="13"/>
      <c r="J7" s="15"/>
      <c r="K7" s="13"/>
      <c r="L7" s="13"/>
      <c r="M7" s="2">
        <v>60</v>
      </c>
      <c r="N7" s="17">
        <f t="shared" si="0"/>
        <v>80</v>
      </c>
    </row>
    <row r="8" spans="1:14" ht="84">
      <c r="A8" s="9">
        <v>5</v>
      </c>
      <c r="B8" s="10" t="s">
        <v>18</v>
      </c>
      <c r="C8" s="11" t="s">
        <v>14</v>
      </c>
      <c r="D8" s="12">
        <v>80</v>
      </c>
      <c r="E8" s="13"/>
      <c r="F8" s="13"/>
      <c r="G8" s="13"/>
      <c r="H8" s="14"/>
      <c r="I8" s="13"/>
      <c r="J8" s="15"/>
      <c r="K8" s="13"/>
      <c r="L8" s="13"/>
      <c r="M8" s="2">
        <v>44</v>
      </c>
      <c r="N8" s="17">
        <f t="shared" si="0"/>
        <v>58.66666666666667</v>
      </c>
    </row>
    <row r="9" spans="1:15" ht="55.5" customHeight="1">
      <c r="A9" s="9">
        <v>6</v>
      </c>
      <c r="B9" s="10" t="s">
        <v>19</v>
      </c>
      <c r="C9" s="11" t="s">
        <v>14</v>
      </c>
      <c r="D9" s="12">
        <v>320</v>
      </c>
      <c r="E9" s="13"/>
      <c r="F9" s="13"/>
      <c r="G9" s="13"/>
      <c r="H9" s="14"/>
      <c r="I9" s="13"/>
      <c r="J9" s="15"/>
      <c r="K9" s="13"/>
      <c r="L9" s="13"/>
      <c r="M9" s="2">
        <v>166</v>
      </c>
      <c r="N9" s="17">
        <f t="shared" si="0"/>
        <v>221.33333333333331</v>
      </c>
      <c r="O9" s="1" t="s">
        <v>20</v>
      </c>
    </row>
    <row r="10" spans="1:15" ht="54" customHeight="1">
      <c r="A10" s="9">
        <v>7</v>
      </c>
      <c r="B10" s="10" t="s">
        <v>21</v>
      </c>
      <c r="C10" s="11" t="s">
        <v>14</v>
      </c>
      <c r="D10" s="19">
        <v>220</v>
      </c>
      <c r="E10" s="13"/>
      <c r="F10" s="13"/>
      <c r="G10" s="13"/>
      <c r="H10" s="14"/>
      <c r="I10" s="13"/>
      <c r="J10" s="15"/>
      <c r="K10" s="13"/>
      <c r="L10" s="13"/>
      <c r="M10" s="2">
        <v>106</v>
      </c>
      <c r="N10" s="17">
        <f t="shared" si="0"/>
        <v>141.33333333333334</v>
      </c>
      <c r="O10" s="1" t="s">
        <v>22</v>
      </c>
    </row>
    <row r="11" spans="1:15" ht="45" customHeight="1">
      <c r="A11" s="9">
        <v>8</v>
      </c>
      <c r="B11" s="10" t="s">
        <v>23</v>
      </c>
      <c r="C11" s="11" t="s">
        <v>14</v>
      </c>
      <c r="D11" s="19">
        <v>20</v>
      </c>
      <c r="E11" s="13"/>
      <c r="F11" s="13"/>
      <c r="G11" s="13"/>
      <c r="H11" s="14"/>
      <c r="I11" s="13"/>
      <c r="J11" s="15"/>
      <c r="K11" s="13"/>
      <c r="L11" s="13"/>
      <c r="M11" s="2">
        <v>7</v>
      </c>
      <c r="N11" s="17">
        <f t="shared" si="0"/>
        <v>9.333333333333334</v>
      </c>
      <c r="O11" s="1" t="s">
        <v>24</v>
      </c>
    </row>
    <row r="12" spans="1:15" ht="36">
      <c r="A12" s="9">
        <v>9</v>
      </c>
      <c r="B12" s="10" t="s">
        <v>25</v>
      </c>
      <c r="C12" s="11" t="s">
        <v>14</v>
      </c>
      <c r="D12" s="19">
        <v>20</v>
      </c>
      <c r="E12" s="13"/>
      <c r="F12" s="13"/>
      <c r="G12" s="13"/>
      <c r="H12" s="14"/>
      <c r="I12" s="13"/>
      <c r="J12" s="15"/>
      <c r="K12" s="13"/>
      <c r="L12" s="13"/>
      <c r="M12" s="2">
        <v>7</v>
      </c>
      <c r="N12" s="17">
        <f t="shared" si="0"/>
        <v>9.333333333333334</v>
      </c>
      <c r="O12" s="1" t="s">
        <v>26</v>
      </c>
    </row>
    <row r="13" spans="1:15" ht="36">
      <c r="A13" s="9">
        <v>10</v>
      </c>
      <c r="B13" s="20" t="s">
        <v>27</v>
      </c>
      <c r="C13" s="11" t="s">
        <v>14</v>
      </c>
      <c r="D13" s="19">
        <v>26</v>
      </c>
      <c r="E13" s="13"/>
      <c r="F13" s="13"/>
      <c r="G13" s="13"/>
      <c r="H13" s="14"/>
      <c r="I13" s="13"/>
      <c r="J13" s="15"/>
      <c r="K13" s="13"/>
      <c r="L13" s="13"/>
      <c r="M13" s="2">
        <v>7</v>
      </c>
      <c r="N13" s="17">
        <f t="shared" si="0"/>
        <v>9.333333333333334</v>
      </c>
      <c r="O13" s="1" t="s">
        <v>28</v>
      </c>
    </row>
    <row r="14" spans="1:14" ht="36">
      <c r="A14" s="9">
        <v>11</v>
      </c>
      <c r="B14" s="10" t="s">
        <v>29</v>
      </c>
      <c r="C14" s="11" t="s">
        <v>14</v>
      </c>
      <c r="D14" s="12">
        <v>640</v>
      </c>
      <c r="E14" s="13"/>
      <c r="F14" s="13"/>
      <c r="G14" s="13"/>
      <c r="H14" s="14"/>
      <c r="I14" s="13"/>
      <c r="J14" s="15"/>
      <c r="K14" s="13"/>
      <c r="L14" s="13"/>
      <c r="M14" s="2">
        <v>353</v>
      </c>
      <c r="N14" s="17">
        <f t="shared" si="0"/>
        <v>470.66666666666663</v>
      </c>
    </row>
    <row r="15" spans="1:14" ht="12">
      <c r="A15" s="9">
        <v>12</v>
      </c>
      <c r="B15" s="10" t="s">
        <v>30</v>
      </c>
      <c r="C15" s="11" t="s">
        <v>14</v>
      </c>
      <c r="D15" s="19">
        <v>48</v>
      </c>
      <c r="E15" s="13"/>
      <c r="F15" s="13"/>
      <c r="G15" s="13"/>
      <c r="H15" s="14"/>
      <c r="I15" s="13"/>
      <c r="J15" s="15"/>
      <c r="K15" s="13"/>
      <c r="L15" s="13"/>
      <c r="M15" s="2">
        <v>22</v>
      </c>
      <c r="N15" s="17">
        <f t="shared" si="0"/>
        <v>29.333333333333336</v>
      </c>
    </row>
    <row r="16" spans="1:14" ht="12">
      <c r="A16" s="9">
        <v>13</v>
      </c>
      <c r="B16" s="10" t="s">
        <v>31</v>
      </c>
      <c r="C16" s="11" t="s">
        <v>14</v>
      </c>
      <c r="D16" s="19">
        <v>30</v>
      </c>
      <c r="E16" s="13"/>
      <c r="F16" s="13"/>
      <c r="G16" s="13"/>
      <c r="H16" s="14"/>
      <c r="I16" s="13"/>
      <c r="J16" s="15"/>
      <c r="K16" s="13"/>
      <c r="L16" s="13"/>
      <c r="M16" s="2">
        <v>18</v>
      </c>
      <c r="N16" s="17">
        <f t="shared" si="0"/>
        <v>24</v>
      </c>
    </row>
    <row r="17" spans="1:14" ht="12">
      <c r="A17" s="9">
        <v>14</v>
      </c>
      <c r="B17" s="10" t="s">
        <v>32</v>
      </c>
      <c r="C17" s="11" t="s">
        <v>14</v>
      </c>
      <c r="D17" s="19">
        <v>4</v>
      </c>
      <c r="E17" s="13"/>
      <c r="F17" s="13"/>
      <c r="G17" s="13"/>
      <c r="H17" s="14"/>
      <c r="I17" s="13"/>
      <c r="J17" s="15"/>
      <c r="K17" s="13"/>
      <c r="L17" s="13"/>
      <c r="M17" s="2">
        <v>1</v>
      </c>
      <c r="N17" s="17">
        <f t="shared" si="0"/>
        <v>1.3333333333333333</v>
      </c>
    </row>
    <row r="18" spans="1:14" ht="12">
      <c r="A18" s="9">
        <v>15</v>
      </c>
      <c r="B18" s="21" t="s">
        <v>33</v>
      </c>
      <c r="C18" s="11" t="s">
        <v>14</v>
      </c>
      <c r="D18" s="19">
        <v>15</v>
      </c>
      <c r="E18" s="13"/>
      <c r="F18" s="13"/>
      <c r="G18" s="13"/>
      <c r="H18" s="14"/>
      <c r="I18" s="13"/>
      <c r="J18" s="15"/>
      <c r="K18" s="13"/>
      <c r="L18" s="13"/>
      <c r="M18" s="2">
        <v>7</v>
      </c>
      <c r="N18" s="17">
        <f t="shared" si="0"/>
        <v>9.333333333333334</v>
      </c>
    </row>
    <row r="19" spans="1:14" ht="24">
      <c r="A19" s="9">
        <v>16</v>
      </c>
      <c r="B19" s="22" t="s">
        <v>34</v>
      </c>
      <c r="C19" s="11" t="s">
        <v>14</v>
      </c>
      <c r="D19" s="23">
        <v>1</v>
      </c>
      <c r="E19" s="13"/>
      <c r="F19" s="13"/>
      <c r="G19" s="13"/>
      <c r="H19" s="14"/>
      <c r="I19" s="13"/>
      <c r="J19" s="15"/>
      <c r="K19" s="13"/>
      <c r="L19" s="13"/>
      <c r="N19" s="17">
        <f t="shared" si="0"/>
        <v>0</v>
      </c>
    </row>
    <row r="20" spans="1:14" s="8" customFormat="1" ht="12">
      <c r="A20" s="24"/>
      <c r="B20" s="25" t="s">
        <v>35</v>
      </c>
      <c r="C20" s="25"/>
      <c r="D20" s="26"/>
      <c r="E20" s="26"/>
      <c r="F20" s="26"/>
      <c r="G20" s="27"/>
      <c r="H20" s="14"/>
      <c r="I20" s="27"/>
      <c r="J20" s="27"/>
      <c r="K20" s="27"/>
      <c r="L20" s="27"/>
      <c r="M20" s="28"/>
      <c r="N20" s="28"/>
    </row>
    <row r="21" spans="1:14" s="8" customFormat="1" ht="12">
      <c r="A21" s="29"/>
      <c r="B21" s="30"/>
      <c r="C21" s="30"/>
      <c r="D21" s="31"/>
      <c r="E21" s="31"/>
      <c r="F21" s="31"/>
      <c r="G21" s="32"/>
      <c r="H21" s="33"/>
      <c r="I21" s="32"/>
      <c r="J21" s="32"/>
      <c r="K21" s="32"/>
      <c r="L21" s="32"/>
      <c r="M21" s="28"/>
      <c r="N21" s="28"/>
    </row>
    <row r="22" spans="1:14" s="8" customFormat="1" ht="12">
      <c r="A22" s="29"/>
      <c r="B22" s="30" t="s">
        <v>36</v>
      </c>
      <c r="C22" s="30"/>
      <c r="D22" s="31"/>
      <c r="E22" s="31"/>
      <c r="F22" s="31"/>
      <c r="G22" s="32"/>
      <c r="H22" s="33"/>
      <c r="I22" s="32"/>
      <c r="J22" s="32"/>
      <c r="K22" s="32"/>
      <c r="L22" s="32"/>
      <c r="M22" s="28"/>
      <c r="N22" s="28"/>
    </row>
    <row r="23" spans="1:14" s="8" customFormat="1" ht="24">
      <c r="A23" s="34">
        <v>17</v>
      </c>
      <c r="B23" s="35" t="s">
        <v>37</v>
      </c>
      <c r="C23" s="36" t="s">
        <v>38</v>
      </c>
      <c r="D23" s="37">
        <v>24</v>
      </c>
      <c r="E23" s="38"/>
      <c r="F23" s="38"/>
      <c r="G23" s="38"/>
      <c r="H23" s="39"/>
      <c r="I23" s="38"/>
      <c r="J23" s="40" t="s">
        <v>39</v>
      </c>
      <c r="K23" s="40" t="s">
        <v>40</v>
      </c>
      <c r="L23" s="32"/>
      <c r="M23" s="28"/>
      <c r="N23" s="28"/>
    </row>
    <row r="24" spans="1:11" ht="24">
      <c r="A24" s="34">
        <v>18</v>
      </c>
      <c r="B24" s="41" t="s">
        <v>41</v>
      </c>
      <c r="C24" s="42" t="s">
        <v>38</v>
      </c>
      <c r="D24" s="43">
        <v>24</v>
      </c>
      <c r="E24" s="38"/>
      <c r="F24" s="38"/>
      <c r="G24" s="38"/>
      <c r="H24" s="39"/>
      <c r="I24" s="38"/>
      <c r="J24" s="40" t="s">
        <v>39</v>
      </c>
      <c r="K24" s="40" t="s">
        <v>40</v>
      </c>
    </row>
    <row r="25" spans="1:9" ht="16.5" customHeight="1">
      <c r="A25" s="44"/>
      <c r="B25" s="45" t="s">
        <v>42</v>
      </c>
      <c r="C25" s="45"/>
      <c r="D25" s="44"/>
      <c r="E25" s="38"/>
      <c r="F25" s="38"/>
      <c r="G25" s="40"/>
      <c r="H25" s="46"/>
      <c r="I25" s="40"/>
    </row>
    <row r="26" spans="2:3" ht="12">
      <c r="B26" s="47"/>
      <c r="C26" s="47"/>
    </row>
    <row r="27" spans="2:12" ht="25.5" customHeight="1">
      <c r="B27" s="419" t="s">
        <v>43</v>
      </c>
      <c r="C27" s="419"/>
      <c r="D27" s="419"/>
      <c r="E27" s="419"/>
      <c r="F27" s="419"/>
      <c r="G27" s="49"/>
      <c r="H27" s="49"/>
      <c r="I27" s="49"/>
      <c r="J27" s="50"/>
      <c r="K27" s="51"/>
      <c r="L27" s="51"/>
    </row>
    <row r="29" spans="2:3" ht="12">
      <c r="B29" s="52" t="s">
        <v>44</v>
      </c>
      <c r="C29" s="52"/>
    </row>
    <row r="30" spans="2:3" ht="12">
      <c r="B30" s="53" t="s">
        <v>45</v>
      </c>
      <c r="C30" s="53"/>
    </row>
    <row r="31" spans="2:3" ht="12">
      <c r="B31" s="53" t="s">
        <v>46</v>
      </c>
      <c r="C31" s="53"/>
    </row>
    <row r="32" spans="2:3" ht="12">
      <c r="B32" s="54" t="s">
        <v>47</v>
      </c>
      <c r="C32" s="54"/>
    </row>
    <row r="33" ht="12">
      <c r="B33" s="1" t="s">
        <v>48</v>
      </c>
    </row>
    <row r="34" ht="12">
      <c r="B34" s="1" t="s">
        <v>49</v>
      </c>
    </row>
    <row r="35" ht="12">
      <c r="B35" s="1" t="s">
        <v>50</v>
      </c>
    </row>
    <row r="37" spans="2:9" s="55" customFormat="1" ht="12.75">
      <c r="B37" s="420" t="s">
        <v>51</v>
      </c>
      <c r="C37" s="420"/>
      <c r="D37" s="420"/>
      <c r="E37" s="420"/>
      <c r="F37" s="420"/>
      <c r="G37" s="420"/>
      <c r="H37" s="420"/>
      <c r="I37" s="420"/>
    </row>
    <row r="38" spans="2:9" s="55" customFormat="1" ht="12.75">
      <c r="B38" s="56" t="s">
        <v>52</v>
      </c>
      <c r="C38" s="56"/>
      <c r="D38" s="56"/>
      <c r="E38" s="56"/>
      <c r="F38" s="56"/>
      <c r="G38" s="56"/>
      <c r="H38" s="56"/>
      <c r="I38" s="56"/>
    </row>
    <row r="39" spans="1:10" s="55" customFormat="1" ht="12.75">
      <c r="A39" s="56"/>
      <c r="B39" s="57"/>
      <c r="C39" s="57"/>
      <c r="D39" s="57"/>
      <c r="E39" s="57"/>
      <c r="F39" s="57"/>
      <c r="G39" s="57"/>
      <c r="H39" s="57"/>
      <c r="I39" s="57"/>
      <c r="J39" s="56"/>
    </row>
    <row r="40" spans="1:11" s="55" customFormat="1" ht="25.5">
      <c r="A40" s="56"/>
      <c r="B40" s="58" t="s">
        <v>53</v>
      </c>
      <c r="C40" s="59" t="s">
        <v>54</v>
      </c>
      <c r="D40" s="59" t="s">
        <v>55</v>
      </c>
      <c r="E40" s="60" t="s">
        <v>56</v>
      </c>
      <c r="F40" s="61" t="s">
        <v>5</v>
      </c>
      <c r="G40" s="61" t="s">
        <v>6</v>
      </c>
      <c r="H40" s="417" t="s">
        <v>7</v>
      </c>
      <c r="I40" s="417"/>
      <c r="J40" s="61" t="s">
        <v>57</v>
      </c>
      <c r="K40" s="61" t="s">
        <v>9</v>
      </c>
    </row>
    <row r="41" spans="1:11" s="55" customFormat="1" ht="25.5">
      <c r="A41" s="56"/>
      <c r="B41" s="62" t="s">
        <v>58</v>
      </c>
      <c r="C41" s="63" t="s">
        <v>59</v>
      </c>
      <c r="D41" s="63">
        <v>2</v>
      </c>
      <c r="E41" s="64" t="s">
        <v>60</v>
      </c>
      <c r="F41" s="65"/>
      <c r="G41" s="66"/>
      <c r="H41" s="414"/>
      <c r="I41" s="414"/>
      <c r="J41" s="67"/>
      <c r="K41" s="68"/>
    </row>
    <row r="42" spans="1:11" s="55" customFormat="1" ht="25.5">
      <c r="A42" s="56"/>
      <c r="B42" s="62" t="s">
        <v>61</v>
      </c>
      <c r="C42" s="63" t="s">
        <v>62</v>
      </c>
      <c r="D42" s="63">
        <v>2</v>
      </c>
      <c r="E42" s="64" t="s">
        <v>60</v>
      </c>
      <c r="F42" s="65"/>
      <c r="G42" s="66"/>
      <c r="H42" s="414"/>
      <c r="I42" s="414"/>
      <c r="J42" s="67"/>
      <c r="K42" s="68"/>
    </row>
    <row r="43" spans="1:11" s="55" customFormat="1" ht="25.5">
      <c r="A43" s="56"/>
      <c r="B43" s="62" t="s">
        <v>63</v>
      </c>
      <c r="C43" s="63" t="s">
        <v>64</v>
      </c>
      <c r="D43" s="63">
        <v>2</v>
      </c>
      <c r="E43" s="64" t="s">
        <v>60</v>
      </c>
      <c r="F43" s="65"/>
      <c r="G43" s="66"/>
      <c r="H43" s="414"/>
      <c r="I43" s="414"/>
      <c r="J43" s="67"/>
      <c r="K43" s="68"/>
    </row>
    <row r="44" spans="1:11" s="55" customFormat="1" ht="12.75">
      <c r="A44" s="56"/>
      <c r="B44" s="415" t="s">
        <v>65</v>
      </c>
      <c r="C44" s="415"/>
      <c r="D44" s="415"/>
      <c r="E44" s="415"/>
      <c r="F44" s="415"/>
      <c r="G44" s="415"/>
      <c r="H44" s="416"/>
      <c r="I44" s="416"/>
      <c r="J44" s="69"/>
      <c r="K44" s="70"/>
    </row>
    <row r="45" spans="13:14" s="55" customFormat="1" ht="39" customHeight="1">
      <c r="M45" s="71"/>
      <c r="N45" s="71"/>
    </row>
    <row r="46" spans="2:256" s="55" customFormat="1" ht="25.5">
      <c r="B46" s="58" t="s">
        <v>53</v>
      </c>
      <c r="C46" s="59" t="s">
        <v>54</v>
      </c>
      <c r="D46" s="58" t="s">
        <v>66</v>
      </c>
      <c r="E46" s="58" t="s">
        <v>67</v>
      </c>
      <c r="F46" s="58" t="s">
        <v>68</v>
      </c>
      <c r="G46" s="417" t="s">
        <v>69</v>
      </c>
      <c r="H46" s="417"/>
      <c r="I46" s="417" t="s">
        <v>10</v>
      </c>
      <c r="J46" s="417"/>
      <c r="K46" s="72"/>
      <c r="IV46"/>
    </row>
    <row r="47" spans="1:256" s="55" customFormat="1" ht="38.25">
      <c r="A47" s="56"/>
      <c r="B47" s="62" t="s">
        <v>58</v>
      </c>
      <c r="C47" s="63" t="s">
        <v>59</v>
      </c>
      <c r="D47" s="62" t="s">
        <v>70</v>
      </c>
      <c r="E47" s="63">
        <v>2004</v>
      </c>
      <c r="F47" s="62" t="s">
        <v>71</v>
      </c>
      <c r="G47" s="413" t="s">
        <v>72</v>
      </c>
      <c r="H47" s="413"/>
      <c r="I47" s="413" t="s">
        <v>73</v>
      </c>
      <c r="J47" s="413"/>
      <c r="K47"/>
      <c r="IV47"/>
    </row>
    <row r="48" spans="1:256" s="55" customFormat="1" ht="38.25">
      <c r="A48" s="56"/>
      <c r="B48" s="62" t="s">
        <v>61</v>
      </c>
      <c r="C48" s="63" t="s">
        <v>62</v>
      </c>
      <c r="D48" s="62">
        <v>81793</v>
      </c>
      <c r="E48" s="63">
        <v>2004</v>
      </c>
      <c r="F48" s="62" t="s">
        <v>71</v>
      </c>
      <c r="G48" s="413" t="s">
        <v>72</v>
      </c>
      <c r="H48" s="413"/>
      <c r="I48" s="413" t="s">
        <v>73</v>
      </c>
      <c r="J48" s="413"/>
      <c r="K48"/>
      <c r="IV48"/>
    </row>
    <row r="49" spans="1:256" s="55" customFormat="1" ht="38.25">
      <c r="A49" s="56"/>
      <c r="B49" s="62" t="s">
        <v>63</v>
      </c>
      <c r="C49" s="63" t="s">
        <v>64</v>
      </c>
      <c r="D49" s="62" t="s">
        <v>74</v>
      </c>
      <c r="E49" s="63">
        <v>2005</v>
      </c>
      <c r="F49" s="62" t="s">
        <v>71</v>
      </c>
      <c r="G49" s="413" t="s">
        <v>72</v>
      </c>
      <c r="H49" s="413"/>
      <c r="I49" s="413" t="s">
        <v>73</v>
      </c>
      <c r="J49" s="413"/>
      <c r="K49"/>
      <c r="IV49"/>
    </row>
  </sheetData>
  <sheetProtection/>
  <mergeCells count="17">
    <mergeCell ref="I47:J47"/>
    <mergeCell ref="A1:K1"/>
    <mergeCell ref="B27:F27"/>
    <mergeCell ref="B37:I37"/>
    <mergeCell ref="H40:I40"/>
    <mergeCell ref="H41:I41"/>
    <mergeCell ref="H42:I42"/>
    <mergeCell ref="G48:H48"/>
    <mergeCell ref="I48:J48"/>
    <mergeCell ref="G49:H49"/>
    <mergeCell ref="I49:J49"/>
    <mergeCell ref="H43:I43"/>
    <mergeCell ref="B44:G44"/>
    <mergeCell ref="H44:I44"/>
    <mergeCell ref="G46:H46"/>
    <mergeCell ref="I46:J46"/>
    <mergeCell ref="G47:H47"/>
  </mergeCells>
  <printOptions/>
  <pageMargins left="0.22986111111111113" right="0.14583333333333334" top="0.3861111111111111" bottom="0.35833333333333334" header="0.12083333333333333" footer="0.09305555555555556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S16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421875" style="1" customWidth="1"/>
    <col min="5" max="6" width="8.28125" style="1" customWidth="1"/>
    <col min="7" max="7" width="10.7109375" style="1" customWidth="1"/>
    <col min="8" max="8" width="4.57421875" style="1" customWidth="1"/>
    <col min="9" max="9" width="11.00390625" style="1" customWidth="1"/>
    <col min="10" max="10" width="11.421875" style="1" customWidth="1"/>
    <col min="11" max="11" width="10.7109375" style="1" customWidth="1"/>
    <col min="12" max="12" width="11.57421875" style="1" customWidth="1"/>
    <col min="13" max="14" width="0" style="1" hidden="1" customWidth="1"/>
    <col min="15" max="16384" width="12.00390625" style="1" customWidth="1"/>
  </cols>
  <sheetData>
    <row r="1" spans="1:12" ht="12.75">
      <c r="A1" s="152" t="s">
        <v>297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129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51">
      <c r="A4" s="9">
        <v>1</v>
      </c>
      <c r="B4" s="145" t="s">
        <v>298</v>
      </c>
      <c r="C4" s="15" t="s">
        <v>14</v>
      </c>
      <c r="D4" s="149">
        <v>50</v>
      </c>
      <c r="E4" s="13"/>
      <c r="F4" s="13"/>
      <c r="G4" s="13"/>
      <c r="H4" s="14"/>
      <c r="I4" s="13"/>
      <c r="J4" s="15"/>
      <c r="K4" s="13"/>
      <c r="L4" s="13"/>
      <c r="M4" s="16">
        <v>10</v>
      </c>
      <c r="N4" s="17">
        <f>M4/18*24</f>
        <v>13.333333333333334</v>
      </c>
      <c r="O4" s="18"/>
      <c r="P4" s="18"/>
    </row>
    <row r="5" spans="1:16" ht="51">
      <c r="A5" s="9">
        <v>2</v>
      </c>
      <c r="B5" s="147" t="s">
        <v>299</v>
      </c>
      <c r="C5" s="15" t="s">
        <v>14</v>
      </c>
      <c r="D5" s="149">
        <v>65</v>
      </c>
      <c r="E5" s="119"/>
      <c r="F5" s="13"/>
      <c r="G5" s="13"/>
      <c r="H5" s="14"/>
      <c r="I5" s="13"/>
      <c r="J5" s="15"/>
      <c r="K5" s="13"/>
      <c r="L5" s="13"/>
      <c r="M5" s="16">
        <v>36</v>
      </c>
      <c r="N5" s="17">
        <f>M5/7*12</f>
        <v>61.71428571428572</v>
      </c>
      <c r="O5" s="18"/>
      <c r="P5" s="18"/>
    </row>
    <row r="6" spans="1:12" s="8" customFormat="1" ht="12">
      <c r="A6" s="9"/>
      <c r="B6" s="113" t="s">
        <v>35</v>
      </c>
      <c r="C6" s="87"/>
      <c r="D6" s="141"/>
      <c r="E6" s="27"/>
      <c r="F6" s="27"/>
      <c r="G6" s="27"/>
      <c r="H6" s="27"/>
      <c r="I6" s="27"/>
      <c r="J6" s="27"/>
      <c r="K6" s="27"/>
      <c r="L6" s="27"/>
    </row>
    <row r="9" spans="1:6" ht="12">
      <c r="A9" s="427" t="s">
        <v>293</v>
      </c>
      <c r="B9" s="427"/>
      <c r="C9" s="427"/>
      <c r="D9" s="427"/>
      <c r="E9" s="427"/>
      <c r="F9" s="427"/>
    </row>
    <row r="10" ht="12.75">
      <c r="A10" s="55" t="s">
        <v>273</v>
      </c>
    </row>
    <row r="11" ht="12.75">
      <c r="A11" s="55" t="s">
        <v>300</v>
      </c>
    </row>
    <row r="12" ht="12.75">
      <c r="A12" s="55" t="s">
        <v>301</v>
      </c>
    </row>
    <row r="13" ht="12">
      <c r="A13" s="151"/>
    </row>
    <row r="16" spans="1:2" ht="12">
      <c r="A16" s="8"/>
      <c r="B16" s="8"/>
    </row>
  </sheetData>
  <sheetProtection/>
  <mergeCells count="1">
    <mergeCell ref="A9:F9"/>
  </mergeCells>
  <printOptions/>
  <pageMargins left="0.06597222222222222" right="0.06527777777777778" top="0.3145833333333333" bottom="1.0527777777777778" header="0.04930555555555556" footer="0.787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5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140625" style="47" customWidth="1"/>
    <col min="5" max="6" width="8.28125" style="1" customWidth="1"/>
    <col min="7" max="7" width="10.28125" style="1" customWidth="1"/>
    <col min="8" max="8" width="6.140625" style="1" customWidth="1"/>
    <col min="9" max="9" width="10.28125" style="1" customWidth="1"/>
    <col min="10" max="10" width="9.00390625" style="1" customWidth="1"/>
    <col min="11" max="11" width="10.00390625" style="1" customWidth="1"/>
    <col min="12" max="12" width="11.57421875" style="1" customWidth="1"/>
    <col min="13" max="15" width="0" style="1" hidden="1" customWidth="1"/>
    <col min="16" max="16384" width="12.00390625" style="1" customWidth="1"/>
  </cols>
  <sheetData>
    <row r="1" spans="1:2" ht="12">
      <c r="A1" s="116" t="s">
        <v>302</v>
      </c>
      <c r="B1" s="117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4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50.25" customHeight="1">
      <c r="A4" s="9">
        <v>1</v>
      </c>
      <c r="B4" s="85" t="s">
        <v>303</v>
      </c>
      <c r="C4" s="15"/>
      <c r="D4" s="114"/>
      <c r="E4" s="13"/>
      <c r="F4" s="13"/>
      <c r="G4" s="13"/>
      <c r="H4" s="14"/>
      <c r="I4" s="13"/>
      <c r="J4" s="15"/>
      <c r="K4" s="153"/>
      <c r="L4" s="153"/>
      <c r="M4" s="16"/>
      <c r="N4" s="17"/>
      <c r="O4" s="18"/>
      <c r="P4" s="18"/>
    </row>
    <row r="5" spans="1:15" ht="24">
      <c r="A5" s="9" t="s">
        <v>304</v>
      </c>
      <c r="B5" s="10" t="s">
        <v>305</v>
      </c>
      <c r="C5" s="15" t="s">
        <v>14</v>
      </c>
      <c r="D5" s="82">
        <v>180</v>
      </c>
      <c r="E5" s="13"/>
      <c r="F5" s="13"/>
      <c r="G5" s="13"/>
      <c r="H5" s="14"/>
      <c r="I5" s="13"/>
      <c r="J5" s="15"/>
      <c r="K5" s="13"/>
      <c r="L5" s="13"/>
      <c r="M5" s="1">
        <v>139</v>
      </c>
      <c r="N5" s="154">
        <f>M5/18*24</f>
        <v>185.33333333333334</v>
      </c>
      <c r="O5" s="142" t="s">
        <v>306</v>
      </c>
    </row>
    <row r="6" spans="1:15" ht="24">
      <c r="A6" s="9" t="s">
        <v>307</v>
      </c>
      <c r="B6" s="10" t="s">
        <v>308</v>
      </c>
      <c r="C6" s="15" t="s">
        <v>14</v>
      </c>
      <c r="D6" s="82">
        <v>15</v>
      </c>
      <c r="E6" s="13"/>
      <c r="F6" s="13"/>
      <c r="G6" s="13"/>
      <c r="H6" s="14"/>
      <c r="I6" s="13"/>
      <c r="J6" s="15"/>
      <c r="K6" s="13"/>
      <c r="L6" s="13"/>
      <c r="M6" s="1">
        <v>8</v>
      </c>
      <c r="N6" s="154">
        <f>M6/18*24</f>
        <v>10.666666666666666</v>
      </c>
      <c r="O6" s="142" t="s">
        <v>306</v>
      </c>
    </row>
    <row r="7" spans="1:14" ht="36">
      <c r="A7" s="9" t="s">
        <v>309</v>
      </c>
      <c r="B7" s="10" t="s">
        <v>310</v>
      </c>
      <c r="C7" s="15" t="s">
        <v>14</v>
      </c>
      <c r="D7" s="82">
        <v>10</v>
      </c>
      <c r="E7" s="13"/>
      <c r="F7" s="13"/>
      <c r="G7" s="13"/>
      <c r="H7" s="14"/>
      <c r="I7" s="13"/>
      <c r="J7" s="15"/>
      <c r="K7" s="13"/>
      <c r="L7" s="13"/>
      <c r="N7" s="154">
        <f>M7/18*24</f>
        <v>0</v>
      </c>
    </row>
    <row r="8" spans="1:12" s="8" customFormat="1" ht="12">
      <c r="A8" s="9"/>
      <c r="B8" s="113" t="s">
        <v>35</v>
      </c>
      <c r="C8" s="87"/>
      <c r="D8" s="114"/>
      <c r="E8" s="27"/>
      <c r="F8" s="27"/>
      <c r="G8" s="27"/>
      <c r="H8" s="27"/>
      <c r="I8" s="27"/>
      <c r="J8" s="27"/>
      <c r="K8" s="27"/>
      <c r="L8" s="27"/>
    </row>
    <row r="10" ht="12">
      <c r="A10" s="8" t="s">
        <v>44</v>
      </c>
    </row>
    <row r="12" ht="12">
      <c r="A12" s="1" t="s">
        <v>120</v>
      </c>
    </row>
    <row r="13" ht="12">
      <c r="A13" s="1" t="s">
        <v>311</v>
      </c>
    </row>
    <row r="14" ht="12">
      <c r="A14" s="1" t="s">
        <v>192</v>
      </c>
    </row>
    <row r="15" ht="12">
      <c r="A15" s="151"/>
    </row>
  </sheetData>
  <sheetProtection/>
  <printOptions/>
  <pageMargins left="0.08888888888888889" right="0.1" top="0.3472222222222222" bottom="1.0527777777777778" header="0.08194444444444444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S9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00390625" style="47" customWidth="1"/>
    <col min="5" max="6" width="8.28125" style="1" customWidth="1"/>
    <col min="7" max="7" width="8.7109375" style="1" customWidth="1"/>
    <col min="8" max="8" width="6.28125" style="1" customWidth="1"/>
    <col min="9" max="9" width="9.57421875" style="1" customWidth="1"/>
    <col min="10" max="10" width="8.57421875" style="1" customWidth="1"/>
    <col min="11" max="11" width="10.8515625" style="1" customWidth="1"/>
    <col min="12" max="12" width="11.57421875" style="1" customWidth="1"/>
    <col min="13" max="14" width="0" style="1" hidden="1" customWidth="1"/>
    <col min="15" max="16384" width="12.00390625" style="1" customWidth="1"/>
  </cols>
  <sheetData>
    <row r="1" spans="1:12" ht="12">
      <c r="A1" s="421" t="s">
        <v>312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252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48">
      <c r="A4" s="9">
        <v>1</v>
      </c>
      <c r="B4" s="10" t="s">
        <v>313</v>
      </c>
      <c r="C4" s="15" t="s">
        <v>14</v>
      </c>
      <c r="D4" s="114">
        <v>12</v>
      </c>
      <c r="E4" s="13"/>
      <c r="F4" s="13"/>
      <c r="G4" s="13"/>
      <c r="H4" s="14"/>
      <c r="I4" s="13"/>
      <c r="J4" s="15"/>
      <c r="K4" s="13"/>
      <c r="L4" s="13"/>
      <c r="M4" s="16">
        <v>5</v>
      </c>
      <c r="N4" s="17">
        <f>M4/18*24</f>
        <v>6.666666666666667</v>
      </c>
      <c r="O4" s="18"/>
      <c r="P4" s="18"/>
    </row>
    <row r="5" spans="1:12" s="8" customFormat="1" ht="12">
      <c r="A5" s="9"/>
      <c r="B5" s="113" t="s">
        <v>35</v>
      </c>
      <c r="C5" s="87"/>
      <c r="D5" s="114"/>
      <c r="E5" s="27"/>
      <c r="F5" s="27"/>
      <c r="G5" s="27"/>
      <c r="H5" s="27"/>
      <c r="I5" s="27"/>
      <c r="J5" s="27"/>
      <c r="K5" s="27"/>
      <c r="L5" s="27"/>
    </row>
    <row r="7" ht="12">
      <c r="A7" s="8" t="s">
        <v>293</v>
      </c>
    </row>
    <row r="8" spans="1:12" ht="12">
      <c r="A8" s="428" t="s">
        <v>314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</row>
    <row r="9" ht="12">
      <c r="A9" s="151"/>
    </row>
  </sheetData>
  <sheetProtection/>
  <mergeCells count="2">
    <mergeCell ref="A1:L1"/>
    <mergeCell ref="A8:L8"/>
  </mergeCells>
  <printOptions/>
  <pageMargins left="0.06597222222222222" right="0.08819444444444445" top="0.3472222222222222" bottom="1.0527777777777778" header="0.08194444444444444" footer="0.7875"/>
  <pageSetup horizontalDpi="300" verticalDpi="300" orientation="landscape" paperSize="9" scale="105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S16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140625" style="47" customWidth="1"/>
    <col min="5" max="6" width="8.28125" style="1" customWidth="1"/>
    <col min="7" max="7" width="9.8515625" style="1" customWidth="1"/>
    <col min="8" max="8" width="5.7109375" style="1" customWidth="1"/>
    <col min="9" max="9" width="9.8515625" style="1" customWidth="1"/>
    <col min="10" max="10" width="8.57421875" style="1" customWidth="1"/>
    <col min="11" max="11" width="9.8515625" style="1" customWidth="1"/>
    <col min="12" max="12" width="11.57421875" style="1" customWidth="1"/>
    <col min="13" max="13" width="0" style="2" hidden="1" customWidth="1"/>
    <col min="14" max="14" width="0" style="1" hidden="1" customWidth="1"/>
    <col min="15" max="16384" width="12.00390625" style="1" customWidth="1"/>
  </cols>
  <sheetData>
    <row r="1" spans="1:12" ht="12">
      <c r="A1" s="421" t="s">
        <v>315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252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50.25" customHeight="1">
      <c r="A4" s="9">
        <v>1</v>
      </c>
      <c r="B4" s="145" t="s">
        <v>316</v>
      </c>
      <c r="C4" s="15" t="s">
        <v>14</v>
      </c>
      <c r="D4" s="155">
        <v>2</v>
      </c>
      <c r="E4" s="13"/>
      <c r="F4" s="13"/>
      <c r="G4" s="13"/>
      <c r="H4" s="14"/>
      <c r="I4" s="13"/>
      <c r="J4" s="15"/>
      <c r="K4" s="13"/>
      <c r="L4" s="13"/>
      <c r="M4" s="16">
        <v>0</v>
      </c>
      <c r="N4" s="17"/>
      <c r="O4" s="18"/>
      <c r="P4" s="18"/>
    </row>
    <row r="5" spans="1:13" ht="38.25">
      <c r="A5" s="9">
        <v>2</v>
      </c>
      <c r="B5" s="145" t="s">
        <v>317</v>
      </c>
      <c r="C5" s="15" t="s">
        <v>14</v>
      </c>
      <c r="D5" s="155">
        <v>2</v>
      </c>
      <c r="E5" s="13"/>
      <c r="F5" s="13"/>
      <c r="G5" s="13"/>
      <c r="H5" s="14"/>
      <c r="I5" s="13"/>
      <c r="J5" s="15"/>
      <c r="K5" s="13"/>
      <c r="L5" s="13"/>
      <c r="M5" s="2">
        <v>0</v>
      </c>
    </row>
    <row r="6" spans="1:13" ht="25.5">
      <c r="A6" s="9">
        <v>3</v>
      </c>
      <c r="B6" s="147" t="s">
        <v>318</v>
      </c>
      <c r="C6" s="15" t="s">
        <v>14</v>
      </c>
      <c r="D6" s="156">
        <v>2</v>
      </c>
      <c r="E6" s="13"/>
      <c r="F6" s="13"/>
      <c r="G6" s="13"/>
      <c r="H6" s="14"/>
      <c r="I6" s="13"/>
      <c r="J6" s="15"/>
      <c r="K6" s="13"/>
      <c r="L6" s="13"/>
      <c r="M6" s="2">
        <v>1</v>
      </c>
    </row>
    <row r="7" spans="1:13" ht="25.5">
      <c r="A7" s="9">
        <v>4</v>
      </c>
      <c r="B7" s="145" t="s">
        <v>319</v>
      </c>
      <c r="C7" s="15" t="s">
        <v>14</v>
      </c>
      <c r="D7" s="155">
        <v>2</v>
      </c>
      <c r="E7" s="13"/>
      <c r="F7" s="13"/>
      <c r="G7" s="13"/>
      <c r="H7" s="14"/>
      <c r="I7" s="13"/>
      <c r="J7" s="15"/>
      <c r="K7" s="13"/>
      <c r="L7" s="13"/>
      <c r="M7" s="2">
        <v>0</v>
      </c>
    </row>
    <row r="8" spans="1:13" ht="25.5">
      <c r="A8" s="9">
        <v>5</v>
      </c>
      <c r="B8" s="145" t="s">
        <v>320</v>
      </c>
      <c r="C8" s="15" t="s">
        <v>14</v>
      </c>
      <c r="D8" s="155">
        <v>2</v>
      </c>
      <c r="E8" s="13"/>
      <c r="F8" s="13"/>
      <c r="G8" s="13"/>
      <c r="H8" s="14"/>
      <c r="I8" s="13"/>
      <c r="J8" s="15"/>
      <c r="K8" s="13"/>
      <c r="L8" s="13"/>
      <c r="M8" s="2">
        <v>0</v>
      </c>
    </row>
    <row r="9" spans="1:13" ht="25.5">
      <c r="A9" s="9">
        <v>6</v>
      </c>
      <c r="B9" s="145" t="s">
        <v>321</v>
      </c>
      <c r="C9" s="15" t="s">
        <v>14</v>
      </c>
      <c r="D9" s="155">
        <v>2</v>
      </c>
      <c r="E9" s="13"/>
      <c r="F9" s="13"/>
      <c r="G9" s="13"/>
      <c r="H9" s="14"/>
      <c r="I9" s="13"/>
      <c r="J9" s="15"/>
      <c r="K9" s="13"/>
      <c r="L9" s="13"/>
      <c r="M9" s="2">
        <v>0</v>
      </c>
    </row>
    <row r="10" spans="1:13" ht="25.5">
      <c r="A10" s="9">
        <v>7</v>
      </c>
      <c r="B10" s="145" t="s">
        <v>322</v>
      </c>
      <c r="C10" s="15" t="s">
        <v>14</v>
      </c>
      <c r="D10" s="155">
        <v>1</v>
      </c>
      <c r="E10" s="13"/>
      <c r="F10" s="13"/>
      <c r="G10" s="13"/>
      <c r="H10" s="14"/>
      <c r="I10" s="13"/>
      <c r="J10" s="15"/>
      <c r="K10" s="13"/>
      <c r="L10" s="13"/>
      <c r="M10" s="2">
        <v>0</v>
      </c>
    </row>
    <row r="11" spans="1:13" ht="25.5">
      <c r="A11" s="9">
        <v>8</v>
      </c>
      <c r="B11" s="145" t="s">
        <v>323</v>
      </c>
      <c r="C11" s="15" t="s">
        <v>14</v>
      </c>
      <c r="D11" s="155">
        <v>1</v>
      </c>
      <c r="E11" s="13"/>
      <c r="F11" s="13"/>
      <c r="G11" s="13"/>
      <c r="H11" s="14"/>
      <c r="I11" s="13"/>
      <c r="J11" s="15"/>
      <c r="K11" s="13"/>
      <c r="L11" s="13"/>
      <c r="M11" s="2">
        <v>0</v>
      </c>
    </row>
    <row r="12" spans="1:13" s="8" customFormat="1" ht="12">
      <c r="A12" s="9"/>
      <c r="B12" s="113" t="s">
        <v>35</v>
      </c>
      <c r="C12" s="87"/>
      <c r="D12" s="114"/>
      <c r="E12" s="27"/>
      <c r="F12" s="27"/>
      <c r="G12" s="27"/>
      <c r="H12" s="27"/>
      <c r="I12" s="27"/>
      <c r="J12" s="27"/>
      <c r="K12" s="27"/>
      <c r="L12" s="27"/>
      <c r="M12" s="28"/>
    </row>
    <row r="14" ht="12">
      <c r="A14" s="131" t="s">
        <v>44</v>
      </c>
    </row>
    <row r="15" ht="12">
      <c r="A15" s="1" t="s">
        <v>120</v>
      </c>
    </row>
    <row r="16" ht="12">
      <c r="A16" s="151"/>
    </row>
  </sheetData>
  <sheetProtection/>
  <mergeCells count="1">
    <mergeCell ref="A1:L1"/>
  </mergeCells>
  <printOptions/>
  <pageMargins left="0.14583333333333334" right="0.05416666666666667" top="1.0527777777777778" bottom="1.0527777777777778" header="0.7875" footer="0.7875"/>
  <pageSetup horizontalDpi="300" verticalDpi="300" orientation="landscape" paperSize="9" scale="105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S9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9.8515625" style="47" customWidth="1"/>
    <col min="5" max="6" width="9.7109375" style="1" customWidth="1"/>
    <col min="7" max="7" width="10.7109375" style="1" customWidth="1"/>
    <col min="8" max="8" width="6.421875" style="1" customWidth="1"/>
    <col min="9" max="9" width="10.7109375" style="1" customWidth="1"/>
    <col min="10" max="10" width="9.00390625" style="1" customWidth="1"/>
    <col min="11" max="11" width="9.8515625" style="1" customWidth="1"/>
    <col min="12" max="12" width="11.57421875" style="1" customWidth="1"/>
    <col min="13" max="14" width="0" style="1" hidden="1" customWidth="1"/>
    <col min="15" max="16384" width="12.00390625" style="1" customWidth="1"/>
  </cols>
  <sheetData>
    <row r="1" spans="1:12" ht="12">
      <c r="A1" s="421" t="s">
        <v>324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252</v>
      </c>
      <c r="E3" s="4" t="s">
        <v>325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48">
      <c r="A4" s="9">
        <v>1</v>
      </c>
      <c r="B4" s="10" t="s">
        <v>326</v>
      </c>
      <c r="C4" s="15" t="s">
        <v>14</v>
      </c>
      <c r="D4" s="82">
        <v>4</v>
      </c>
      <c r="E4" s="119"/>
      <c r="F4" s="13"/>
      <c r="G4" s="13"/>
      <c r="H4" s="157"/>
      <c r="I4" s="13"/>
      <c r="J4" s="15"/>
      <c r="K4" s="13"/>
      <c r="L4" s="13"/>
      <c r="M4" s="16">
        <v>2</v>
      </c>
      <c r="N4" s="17">
        <f>M4/7*12</f>
        <v>3.4285714285714284</v>
      </c>
      <c r="O4" s="18"/>
      <c r="P4" s="18"/>
    </row>
    <row r="5" spans="1:12" ht="36">
      <c r="A5" s="9">
        <v>2</v>
      </c>
      <c r="B5" s="10" t="s">
        <v>327</v>
      </c>
      <c r="C5" s="15" t="s">
        <v>14</v>
      </c>
      <c r="D5" s="82">
        <v>4</v>
      </c>
      <c r="E5" s="119"/>
      <c r="F5" s="13"/>
      <c r="G5" s="13"/>
      <c r="H5" s="157"/>
      <c r="I5" s="13"/>
      <c r="J5" s="15"/>
      <c r="K5" s="13"/>
      <c r="L5" s="13"/>
    </row>
    <row r="6" spans="1:15" s="8" customFormat="1" ht="12.75">
      <c r="A6" s="9"/>
      <c r="B6" s="113" t="s">
        <v>35</v>
      </c>
      <c r="C6" s="87"/>
      <c r="D6" s="114"/>
      <c r="E6" s="27"/>
      <c r="F6" s="27"/>
      <c r="G6" s="27"/>
      <c r="H6" s="27"/>
      <c r="I6" s="27"/>
      <c r="J6" s="27"/>
      <c r="K6" s="27"/>
      <c r="L6" s="27"/>
      <c r="O6" s="55"/>
    </row>
    <row r="7" spans="8:10" ht="12.75">
      <c r="H7" s="142"/>
      <c r="J7" s="55"/>
    </row>
    <row r="8" ht="12">
      <c r="A8" s="131" t="s">
        <v>44</v>
      </c>
    </row>
    <row r="9" ht="12">
      <c r="A9" s="1" t="s">
        <v>120</v>
      </c>
    </row>
  </sheetData>
  <sheetProtection/>
  <mergeCells count="1">
    <mergeCell ref="A1:L1"/>
  </mergeCells>
  <printOptions/>
  <pageMargins left="0.11180555555555556" right="0.05416666666666667" top="0.33611111111111114" bottom="1.0527777777777778" header="0.07083333333333333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S16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9.8515625" style="1" customWidth="1"/>
    <col min="5" max="5" width="8.28125" style="1" customWidth="1"/>
    <col min="6" max="6" width="9.421875" style="1" customWidth="1"/>
    <col min="7" max="7" width="9.8515625" style="1" customWidth="1"/>
    <col min="8" max="8" width="6.140625" style="1" customWidth="1"/>
    <col min="9" max="9" width="9.8515625" style="1" customWidth="1"/>
    <col min="10" max="10" width="8.57421875" style="1" customWidth="1"/>
    <col min="11" max="11" width="9.8515625" style="1" customWidth="1"/>
    <col min="12" max="12" width="11.57421875" style="1" customWidth="1"/>
    <col min="13" max="13" width="0" style="2" hidden="1" customWidth="1"/>
    <col min="14" max="17" width="0" style="1" hidden="1" customWidth="1"/>
    <col min="18" max="16384" width="12.00390625" style="1" customWidth="1"/>
  </cols>
  <sheetData>
    <row r="1" spans="1:11" ht="12">
      <c r="A1" s="421" t="s">
        <v>328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252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50.25" customHeight="1">
      <c r="A4" s="9">
        <v>1</v>
      </c>
      <c r="B4" s="10" t="s">
        <v>329</v>
      </c>
      <c r="C4" s="15" t="s">
        <v>14</v>
      </c>
      <c r="D4" s="82">
        <v>3</v>
      </c>
      <c r="E4" s="13"/>
      <c r="F4" s="13"/>
      <c r="G4" s="13"/>
      <c r="H4" s="14"/>
      <c r="I4" s="13"/>
      <c r="J4" s="15"/>
      <c r="K4" s="13"/>
      <c r="L4" s="13"/>
      <c r="M4" s="16">
        <v>2</v>
      </c>
      <c r="N4" s="17"/>
      <c r="O4" s="18"/>
      <c r="P4" s="18"/>
    </row>
    <row r="5" spans="1:14" ht="72">
      <c r="A5" s="9">
        <v>2</v>
      </c>
      <c r="B5" s="10" t="s">
        <v>330</v>
      </c>
      <c r="C5" s="15" t="s">
        <v>14</v>
      </c>
      <c r="D5" s="82">
        <v>6</v>
      </c>
      <c r="E5" s="13"/>
      <c r="F5" s="13"/>
      <c r="G5" s="13"/>
      <c r="H5" s="14"/>
      <c r="I5" s="13"/>
      <c r="J5" s="15"/>
      <c r="K5" s="13"/>
      <c r="L5" s="13"/>
      <c r="M5" s="2">
        <v>4</v>
      </c>
      <c r="N5" s="17"/>
    </row>
    <row r="6" spans="1:15" s="8" customFormat="1" ht="12.75">
      <c r="A6" s="9"/>
      <c r="B6" s="113" t="s">
        <v>35</v>
      </c>
      <c r="C6" s="87"/>
      <c r="D6" s="141"/>
      <c r="E6" s="27"/>
      <c r="F6" s="27"/>
      <c r="G6" s="27"/>
      <c r="H6" s="27"/>
      <c r="I6" s="27"/>
      <c r="J6" s="27"/>
      <c r="K6" s="27"/>
      <c r="L6" s="27"/>
      <c r="M6" s="28"/>
      <c r="O6" s="55" t="s">
        <v>331</v>
      </c>
    </row>
    <row r="7" ht="25.5" customHeight="1">
      <c r="J7" s="55"/>
    </row>
    <row r="8" spans="2:15" ht="12.75">
      <c r="B8" s="429" t="s">
        <v>332</v>
      </c>
      <c r="C8" s="429"/>
      <c r="D8" s="429"/>
      <c r="E8" s="429"/>
      <c r="F8" s="429"/>
      <c r="G8" s="40"/>
      <c r="H8" s="40"/>
      <c r="I8" s="40"/>
      <c r="J8" s="40"/>
      <c r="K8" s="40"/>
      <c r="L8" s="40"/>
      <c r="N8" s="2"/>
      <c r="O8" s="55"/>
    </row>
    <row r="10" spans="1:12" ht="12">
      <c r="A10" s="430" t="s">
        <v>293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</row>
    <row r="12" ht="12">
      <c r="A12" s="1" t="s">
        <v>120</v>
      </c>
    </row>
    <row r="14" spans="2:13" s="55" customFormat="1" ht="23.25" customHeight="1">
      <c r="B14" s="159" t="s">
        <v>333</v>
      </c>
      <c r="M14" s="71"/>
    </row>
    <row r="15" spans="2:13" s="55" customFormat="1" ht="25.5">
      <c r="B15" s="58" t="s">
        <v>53</v>
      </c>
      <c r="C15" s="160" t="s">
        <v>334</v>
      </c>
      <c r="D15" s="160" t="s">
        <v>56</v>
      </c>
      <c r="E15" s="61" t="s">
        <v>5</v>
      </c>
      <c r="F15" s="61" t="s">
        <v>6</v>
      </c>
      <c r="G15" s="61" t="s">
        <v>7</v>
      </c>
      <c r="H15" s="61" t="s">
        <v>57</v>
      </c>
      <c r="I15" s="61" t="s">
        <v>9</v>
      </c>
      <c r="J15" s="6"/>
      <c r="K15" s="7"/>
      <c r="L15" s="7"/>
      <c r="M15" s="71"/>
    </row>
    <row r="16" spans="2:13" s="55" customFormat="1" ht="25.5">
      <c r="B16" s="62" t="s">
        <v>335</v>
      </c>
      <c r="C16" s="161">
        <v>2</v>
      </c>
      <c r="D16" s="64" t="s">
        <v>60</v>
      </c>
      <c r="E16" s="64"/>
      <c r="F16" s="13"/>
      <c r="G16" s="13"/>
      <c r="H16" s="14"/>
      <c r="I16" s="13"/>
      <c r="J16" s="162"/>
      <c r="K16" s="163"/>
      <c r="L16" s="163"/>
      <c r="M16" s="71"/>
    </row>
  </sheetData>
  <sheetProtection/>
  <mergeCells count="3">
    <mergeCell ref="A1:K1"/>
    <mergeCell ref="B8:F8"/>
    <mergeCell ref="A10:L10"/>
  </mergeCells>
  <printOptions/>
  <pageMargins left="0.06597222222222222" right="0.06527777777777778" top="0.4458333333333333" bottom="1.0527777777777778" header="0.18055555555555555" footer="0.7875"/>
  <pageSetup horizontalDpi="300" verticalDpi="300" orientation="landscape" paperSize="9" scale="105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10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5.140625" style="1" customWidth="1"/>
    <col min="4" max="4" width="9.57421875" style="1" customWidth="1"/>
    <col min="5" max="6" width="8.28125" style="1" customWidth="1"/>
    <col min="7" max="7" width="9.8515625" style="1" customWidth="1"/>
    <col min="8" max="8" width="5.00390625" style="1" customWidth="1"/>
    <col min="9" max="9" width="9.8515625" style="1" customWidth="1"/>
    <col min="10" max="10" width="9.00390625" style="1" customWidth="1"/>
    <col min="11" max="11" width="9.8515625" style="1" customWidth="1"/>
    <col min="12" max="12" width="11.57421875" style="1" customWidth="1"/>
    <col min="13" max="14" width="0" style="1" hidden="1" customWidth="1"/>
    <col min="15" max="16384" width="12.00390625" style="1" customWidth="1"/>
  </cols>
  <sheetData>
    <row r="1" spans="1:12" ht="12">
      <c r="A1" s="421" t="s">
        <v>336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291</v>
      </c>
      <c r="E3" s="4" t="s">
        <v>337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63.75">
      <c r="A4" s="9">
        <v>1</v>
      </c>
      <c r="B4" s="147" t="s">
        <v>338</v>
      </c>
      <c r="C4" s="15" t="s">
        <v>14</v>
      </c>
      <c r="D4" s="149">
        <v>35</v>
      </c>
      <c r="E4" s="13"/>
      <c r="F4" s="13"/>
      <c r="G4" s="13"/>
      <c r="H4" s="14"/>
      <c r="I4" s="13"/>
      <c r="J4" s="15"/>
      <c r="K4" s="13"/>
      <c r="L4" s="13"/>
      <c r="M4" s="16">
        <v>17</v>
      </c>
      <c r="N4" s="17">
        <f>M4/18*24</f>
        <v>22.666666666666664</v>
      </c>
      <c r="O4" s="18"/>
      <c r="P4" s="18"/>
    </row>
    <row r="5" spans="1:12" s="8" customFormat="1" ht="12">
      <c r="A5" s="9"/>
      <c r="B5" s="113" t="s">
        <v>35</v>
      </c>
      <c r="C5" s="87"/>
      <c r="D5" s="141"/>
      <c r="E5" s="27"/>
      <c r="F5" s="27"/>
      <c r="G5" s="27"/>
      <c r="H5" s="27"/>
      <c r="I5" s="27"/>
      <c r="J5" s="27"/>
      <c r="K5" s="27"/>
      <c r="L5" s="27"/>
    </row>
    <row r="7" ht="12.75">
      <c r="A7"/>
    </row>
    <row r="8" spans="1:6" ht="12">
      <c r="A8" s="131" t="s">
        <v>293</v>
      </c>
      <c r="B8" s="74"/>
      <c r="C8" s="74"/>
      <c r="D8" s="74"/>
      <c r="E8" s="74"/>
      <c r="F8" s="74"/>
    </row>
    <row r="9" ht="12">
      <c r="A9" s="1" t="s">
        <v>273</v>
      </c>
    </row>
    <row r="10" ht="12">
      <c r="A10" s="151"/>
    </row>
  </sheetData>
  <sheetProtection/>
  <mergeCells count="1">
    <mergeCell ref="A1:L1"/>
  </mergeCells>
  <printOptions/>
  <pageMargins left="0.19166666666666668" right="0.12291666666666667" top="0.32569444444444445" bottom="1.0527777777777778" header="0.06041666666666667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2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5.7109375" style="1" customWidth="1"/>
    <col min="4" max="4" width="10.28125" style="1" customWidth="1"/>
    <col min="5" max="6" width="7.421875" style="1" customWidth="1"/>
    <col min="7" max="7" width="9.8515625" style="1" customWidth="1"/>
    <col min="8" max="8" width="5.140625" style="1" customWidth="1"/>
    <col min="9" max="9" width="9.8515625" style="1" customWidth="1"/>
    <col min="10" max="10" width="8.57421875" style="1" customWidth="1"/>
    <col min="11" max="11" width="8.421875" style="1" customWidth="1"/>
    <col min="12" max="12" width="11.57421875" style="1" customWidth="1"/>
    <col min="13" max="14" width="0" style="1" hidden="1" customWidth="1"/>
    <col min="15" max="16384" width="12.00390625" style="1" customWidth="1"/>
  </cols>
  <sheetData>
    <row r="1" spans="1:12" ht="12">
      <c r="A1" s="421" t="s">
        <v>339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252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48">
      <c r="A4" s="9">
        <v>1</v>
      </c>
      <c r="B4" s="21" t="s">
        <v>340</v>
      </c>
      <c r="C4" s="15" t="s">
        <v>14</v>
      </c>
      <c r="D4" s="164">
        <v>40</v>
      </c>
      <c r="E4" s="13"/>
      <c r="F4" s="13"/>
      <c r="G4" s="13"/>
      <c r="H4" s="14"/>
      <c r="I4" s="13"/>
      <c r="J4" s="15"/>
      <c r="K4" s="13"/>
      <c r="L4" s="13"/>
      <c r="M4" s="16">
        <v>14</v>
      </c>
      <c r="N4" s="17">
        <f>M4/18*24</f>
        <v>18.666666666666668</v>
      </c>
      <c r="O4" s="18"/>
      <c r="P4" s="18"/>
    </row>
    <row r="5" spans="1:12" s="8" customFormat="1" ht="12">
      <c r="A5" s="9"/>
      <c r="B5" s="113" t="s">
        <v>35</v>
      </c>
      <c r="C5" s="87"/>
      <c r="D5" s="141"/>
      <c r="E5" s="27"/>
      <c r="F5" s="27"/>
      <c r="G5" s="27"/>
      <c r="H5" s="27"/>
      <c r="I5" s="27"/>
      <c r="J5" s="27"/>
      <c r="K5" s="27"/>
      <c r="L5" s="27"/>
    </row>
    <row r="8" spans="1:6" ht="12">
      <c r="A8" s="427" t="s">
        <v>293</v>
      </c>
      <c r="B8" s="427"/>
      <c r="C8" s="427"/>
      <c r="D8" s="427"/>
      <c r="E8" s="427"/>
      <c r="F8" s="427"/>
    </row>
    <row r="9" ht="12">
      <c r="A9" s="1" t="s">
        <v>273</v>
      </c>
    </row>
    <row r="10" spans="1:6" ht="12">
      <c r="A10" s="165" t="s">
        <v>341</v>
      </c>
      <c r="B10" s="165"/>
      <c r="C10" s="165"/>
      <c r="D10" s="165"/>
      <c r="E10" s="165"/>
      <c r="F10" s="165"/>
    </row>
    <row r="11" ht="12">
      <c r="A11" s="1" t="s">
        <v>342</v>
      </c>
    </row>
    <row r="12" ht="12">
      <c r="A12" s="151"/>
    </row>
  </sheetData>
  <sheetProtection/>
  <mergeCells count="2">
    <mergeCell ref="A1:L1"/>
    <mergeCell ref="A8:F8"/>
  </mergeCells>
  <printOptions/>
  <pageMargins left="0.05416666666666667" right="0.08819444444444445" top="0.3909722222222222" bottom="1.0527777777777778" header="0.12569444444444444" footer="0.7875"/>
  <pageSetup horizontalDpi="300" verticalDpi="300" orientation="landscape" paperSize="9" scale="105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S9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00390625" style="1" customWidth="1"/>
    <col min="5" max="6" width="8.28125" style="1" customWidth="1"/>
    <col min="7" max="7" width="9.7109375" style="1" customWidth="1"/>
    <col min="8" max="8" width="5.28125" style="1" customWidth="1"/>
    <col min="9" max="9" width="9.7109375" style="1" customWidth="1"/>
    <col min="10" max="10" width="10.140625" style="1" customWidth="1"/>
    <col min="11" max="11" width="10.57421875" style="1" customWidth="1"/>
    <col min="12" max="12" width="11.57421875" style="1" customWidth="1"/>
    <col min="13" max="14" width="0" style="1" hidden="1" customWidth="1"/>
    <col min="15" max="16384" width="12.00390625" style="1" customWidth="1"/>
  </cols>
  <sheetData>
    <row r="1" spans="1:12" ht="12">
      <c r="A1" s="131" t="s">
        <v>343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129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89.25">
      <c r="A4" s="9">
        <v>1</v>
      </c>
      <c r="B4" s="166" t="s">
        <v>344</v>
      </c>
      <c r="C4" s="15" t="s">
        <v>14</v>
      </c>
      <c r="D4" s="167">
        <v>15</v>
      </c>
      <c r="E4" s="13"/>
      <c r="F4" s="13"/>
      <c r="G4" s="13"/>
      <c r="H4" s="14"/>
      <c r="I4" s="13"/>
      <c r="J4" s="15"/>
      <c r="K4" s="13"/>
      <c r="L4" s="13"/>
      <c r="M4" s="16">
        <v>1</v>
      </c>
      <c r="N4" s="17">
        <f>M4/18*24</f>
        <v>1.3333333333333333</v>
      </c>
      <c r="O4" s="18"/>
      <c r="P4" s="18"/>
    </row>
    <row r="5" spans="1:12" s="8" customFormat="1" ht="12">
      <c r="A5" s="9"/>
      <c r="B5" s="113" t="s">
        <v>35</v>
      </c>
      <c r="C5" s="87"/>
      <c r="D5" s="141"/>
      <c r="E5" s="27"/>
      <c r="F5" s="27"/>
      <c r="G5" s="27"/>
      <c r="H5" s="27"/>
      <c r="I5" s="27"/>
      <c r="J5" s="27"/>
      <c r="K5" s="27"/>
      <c r="L5" s="27"/>
    </row>
    <row r="7" spans="1:6" ht="12">
      <c r="A7" s="427" t="s">
        <v>293</v>
      </c>
      <c r="B7" s="427"/>
      <c r="C7" s="427"/>
      <c r="D7" s="427"/>
      <c r="E7" s="427"/>
      <c r="F7" s="427"/>
    </row>
    <row r="8" ht="12">
      <c r="A8" s="1" t="s">
        <v>273</v>
      </c>
    </row>
    <row r="9" ht="12">
      <c r="A9" s="151"/>
    </row>
  </sheetData>
  <sheetProtection/>
  <mergeCells count="1">
    <mergeCell ref="A7:F7"/>
  </mergeCells>
  <printOptions/>
  <pageMargins left="0.07708333333333334" right="0.13472222222222222" top="0.3798611111111111" bottom="1.0527777777777778" header="0.11458333333333334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R17"/>
  <sheetViews>
    <sheetView zoomScalePageLayoutView="0" workbookViewId="0" topLeftCell="A1">
      <selection activeCell="I15" sqref="I15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8515625" style="1" customWidth="1"/>
    <col min="5" max="5" width="8.28125" style="1" customWidth="1"/>
    <col min="6" max="6" width="9.00390625" style="1" customWidth="1"/>
    <col min="7" max="7" width="10.00390625" style="1" customWidth="1"/>
    <col min="8" max="8" width="4.8515625" style="1" customWidth="1"/>
    <col min="9" max="9" width="10.28125" style="1" customWidth="1"/>
    <col min="10" max="10" width="9.57421875" style="1" customWidth="1"/>
    <col min="11" max="11" width="10.28125" style="1" customWidth="1"/>
    <col min="12" max="12" width="11.57421875" style="1" customWidth="1"/>
    <col min="13" max="15" width="0" style="1" hidden="1" customWidth="1"/>
    <col min="16" max="16384" width="12.00390625" style="1" customWidth="1"/>
  </cols>
  <sheetData>
    <row r="1" spans="1:2" ht="12.75">
      <c r="A1" s="168" t="s">
        <v>345</v>
      </c>
      <c r="B1"/>
    </row>
    <row r="3" spans="1:252" s="8" customFormat="1" ht="60" customHeight="1">
      <c r="A3" s="4" t="s">
        <v>1</v>
      </c>
      <c r="B3" s="4" t="s">
        <v>2</v>
      </c>
      <c r="C3" s="4" t="s">
        <v>3</v>
      </c>
      <c r="D3" s="77" t="s">
        <v>129</v>
      </c>
      <c r="E3" s="4" t="s">
        <v>346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</row>
    <row r="4" spans="1:16" ht="50.25" customHeight="1">
      <c r="A4" s="9">
        <v>1</v>
      </c>
      <c r="B4" s="10" t="s">
        <v>347</v>
      </c>
      <c r="C4" s="15" t="s">
        <v>14</v>
      </c>
      <c r="D4" s="114">
        <v>10</v>
      </c>
      <c r="E4" s="13"/>
      <c r="F4" s="13"/>
      <c r="G4" s="13"/>
      <c r="H4" s="14"/>
      <c r="I4" s="13"/>
      <c r="J4" s="15"/>
      <c r="K4" s="13"/>
      <c r="L4" s="13"/>
      <c r="M4" s="16">
        <v>2</v>
      </c>
      <c r="N4" s="17">
        <f aca="true" t="shared" si="0" ref="N4:N14">M4/18*24</f>
        <v>2.6666666666666665</v>
      </c>
      <c r="O4" s="18"/>
      <c r="P4" s="18"/>
    </row>
    <row r="5" spans="1:14" ht="24">
      <c r="A5" s="9">
        <v>2</v>
      </c>
      <c r="B5" s="10" t="s">
        <v>348</v>
      </c>
      <c r="C5" s="15" t="s">
        <v>14</v>
      </c>
      <c r="D5" s="114">
        <v>10</v>
      </c>
      <c r="E5" s="13"/>
      <c r="F5" s="13"/>
      <c r="G5" s="13"/>
      <c r="H5" s="14"/>
      <c r="I5" s="13"/>
      <c r="J5" s="15"/>
      <c r="K5" s="13"/>
      <c r="L5" s="13"/>
      <c r="M5" s="16">
        <v>5</v>
      </c>
      <c r="N5" s="17">
        <f t="shared" si="0"/>
        <v>6.666666666666667</v>
      </c>
    </row>
    <row r="6" spans="1:14" ht="24">
      <c r="A6" s="9">
        <v>3</v>
      </c>
      <c r="B6" s="10" t="s">
        <v>349</v>
      </c>
      <c r="C6" s="15" t="s">
        <v>350</v>
      </c>
      <c r="D6" s="114">
        <v>100</v>
      </c>
      <c r="E6" s="13"/>
      <c r="F6" s="13"/>
      <c r="G6" s="13"/>
      <c r="H6" s="14"/>
      <c r="I6" s="13"/>
      <c r="J6" s="15"/>
      <c r="K6" s="13"/>
      <c r="L6" s="13"/>
      <c r="M6" s="16">
        <v>0</v>
      </c>
      <c r="N6" s="17">
        <f t="shared" si="0"/>
        <v>0</v>
      </c>
    </row>
    <row r="7" spans="1:14" ht="24">
      <c r="A7" s="9">
        <v>4</v>
      </c>
      <c r="B7" s="10" t="s">
        <v>351</v>
      </c>
      <c r="C7" s="15" t="s">
        <v>14</v>
      </c>
      <c r="D7" s="114">
        <v>500</v>
      </c>
      <c r="E7" s="13"/>
      <c r="F7" s="13"/>
      <c r="G7" s="13"/>
      <c r="H7" s="14"/>
      <c r="I7" s="13"/>
      <c r="J7" s="15"/>
      <c r="K7" s="13"/>
      <c r="L7" s="13"/>
      <c r="M7" s="16">
        <v>330</v>
      </c>
      <c r="N7" s="17">
        <f t="shared" si="0"/>
        <v>440</v>
      </c>
    </row>
    <row r="8" spans="1:14" ht="24">
      <c r="A8" s="9">
        <v>5</v>
      </c>
      <c r="B8" s="10" t="s">
        <v>352</v>
      </c>
      <c r="C8" s="15" t="s">
        <v>14</v>
      </c>
      <c r="D8" s="114">
        <v>80</v>
      </c>
      <c r="E8" s="13"/>
      <c r="F8" s="13"/>
      <c r="G8" s="13"/>
      <c r="H8" s="14"/>
      <c r="I8" s="13"/>
      <c r="J8" s="15"/>
      <c r="K8" s="13"/>
      <c r="L8" s="13"/>
      <c r="M8" s="16">
        <v>73</v>
      </c>
      <c r="N8" s="17">
        <f t="shared" si="0"/>
        <v>97.33333333333333</v>
      </c>
    </row>
    <row r="9" spans="1:14" ht="36">
      <c r="A9" s="9">
        <v>6</v>
      </c>
      <c r="B9" s="10" t="s">
        <v>353</v>
      </c>
      <c r="C9" s="15" t="s">
        <v>14</v>
      </c>
      <c r="D9" s="114">
        <v>18</v>
      </c>
      <c r="E9" s="13"/>
      <c r="F9" s="13"/>
      <c r="G9" s="13"/>
      <c r="H9" s="14"/>
      <c r="I9" s="13"/>
      <c r="J9" s="15"/>
      <c r="K9" s="13"/>
      <c r="L9" s="13"/>
      <c r="M9" s="16">
        <v>10</v>
      </c>
      <c r="N9" s="17">
        <f t="shared" si="0"/>
        <v>13.333333333333334</v>
      </c>
    </row>
    <row r="10" spans="1:14" ht="36">
      <c r="A10" s="9">
        <v>7</v>
      </c>
      <c r="B10" s="10" t="s">
        <v>354</v>
      </c>
      <c r="C10" s="15" t="s">
        <v>14</v>
      </c>
      <c r="D10" s="114">
        <v>65</v>
      </c>
      <c r="E10" s="13"/>
      <c r="F10" s="13"/>
      <c r="G10" s="13"/>
      <c r="H10" s="14"/>
      <c r="I10" s="13"/>
      <c r="J10" s="15"/>
      <c r="K10" s="13"/>
      <c r="L10" s="13"/>
      <c r="M10" s="16">
        <v>49</v>
      </c>
      <c r="N10" s="17">
        <f t="shared" si="0"/>
        <v>65.33333333333334</v>
      </c>
    </row>
    <row r="11" spans="1:14" ht="24">
      <c r="A11" s="9">
        <v>8</v>
      </c>
      <c r="B11" s="10" t="s">
        <v>355</v>
      </c>
      <c r="C11" s="15" t="s">
        <v>14</v>
      </c>
      <c r="D11" s="114">
        <v>20</v>
      </c>
      <c r="E11" s="13"/>
      <c r="F11" s="13"/>
      <c r="G11" s="13"/>
      <c r="H11" s="14"/>
      <c r="I11" s="13"/>
      <c r="J11" s="15"/>
      <c r="K11" s="13"/>
      <c r="L11" s="13"/>
      <c r="M11" s="16">
        <v>0</v>
      </c>
      <c r="N11" s="17">
        <f t="shared" si="0"/>
        <v>0</v>
      </c>
    </row>
    <row r="12" spans="1:14" ht="24">
      <c r="A12" s="9">
        <v>9</v>
      </c>
      <c r="B12" s="10" t="s">
        <v>356</v>
      </c>
      <c r="C12" s="15" t="s">
        <v>350</v>
      </c>
      <c r="D12" s="114">
        <v>10</v>
      </c>
      <c r="E12" s="13"/>
      <c r="F12" s="13"/>
      <c r="G12" s="13"/>
      <c r="H12" s="14"/>
      <c r="I12" s="13"/>
      <c r="J12" s="15"/>
      <c r="K12" s="13"/>
      <c r="L12" s="13"/>
      <c r="M12" s="16">
        <v>0</v>
      </c>
      <c r="N12" s="17">
        <f t="shared" si="0"/>
        <v>0</v>
      </c>
    </row>
    <row r="13" spans="1:14" ht="60">
      <c r="A13" s="9">
        <v>10</v>
      </c>
      <c r="B13" s="10" t="s">
        <v>357</v>
      </c>
      <c r="C13" s="15" t="s">
        <v>14</v>
      </c>
      <c r="D13" s="114">
        <v>15</v>
      </c>
      <c r="E13" s="13"/>
      <c r="F13" s="13"/>
      <c r="G13" s="13"/>
      <c r="H13" s="14"/>
      <c r="I13" s="13"/>
      <c r="J13" s="15"/>
      <c r="K13" s="13"/>
      <c r="L13" s="13"/>
      <c r="M13" s="16">
        <v>6</v>
      </c>
      <c r="N13" s="17">
        <f t="shared" si="0"/>
        <v>8</v>
      </c>
    </row>
    <row r="14" spans="1:15" ht="36">
      <c r="A14" s="9">
        <v>11</v>
      </c>
      <c r="B14" s="10" t="s">
        <v>358</v>
      </c>
      <c r="C14" s="15" t="s">
        <v>350</v>
      </c>
      <c r="D14" s="114">
        <v>4</v>
      </c>
      <c r="E14" s="119"/>
      <c r="F14" s="13"/>
      <c r="G14" s="13"/>
      <c r="H14" s="14"/>
      <c r="I14" s="13"/>
      <c r="J14" s="15"/>
      <c r="K14" s="13"/>
      <c r="L14" s="13"/>
      <c r="M14" s="16"/>
      <c r="N14" s="17">
        <f t="shared" si="0"/>
        <v>0</v>
      </c>
      <c r="O14" s="1" t="s">
        <v>359</v>
      </c>
    </row>
    <row r="15" spans="1:15" s="8" customFormat="1" ht="12">
      <c r="A15" s="169"/>
      <c r="B15" s="113" t="s">
        <v>35</v>
      </c>
      <c r="C15" s="87"/>
      <c r="D15" s="141"/>
      <c r="E15" s="27"/>
      <c r="F15" s="27"/>
      <c r="G15" s="1"/>
      <c r="H15" s="27"/>
      <c r="I15" s="27"/>
      <c r="J15" s="27"/>
      <c r="K15" s="27"/>
      <c r="L15" s="27"/>
      <c r="O15" s="8" t="s">
        <v>360</v>
      </c>
    </row>
    <row r="16" spans="1:15" ht="18" customHeight="1">
      <c r="A16" s="8"/>
      <c r="O16" s="1" t="s">
        <v>361</v>
      </c>
    </row>
    <row r="17" ht="12">
      <c r="B17" s="170"/>
    </row>
  </sheetData>
  <sheetProtection/>
  <printOptions/>
  <pageMargins left="0.043055555555555555" right="0.15763888888888888" top="0.3472222222222222" bottom="1.0527777777777778" header="0.08194444444444444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54"/>
  <sheetViews>
    <sheetView zoomScalePageLayoutView="0" workbookViewId="0" topLeftCell="A37">
      <selection activeCell="A4" sqref="A4:IV4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140625" style="47" customWidth="1"/>
    <col min="5" max="5" width="10.00390625" style="1" customWidth="1"/>
    <col min="6" max="6" width="8.8515625" style="1" customWidth="1"/>
    <col min="7" max="7" width="11.140625" style="1" customWidth="1"/>
    <col min="8" max="8" width="4.7109375" style="1" customWidth="1"/>
    <col min="9" max="9" width="10.57421875" style="1" customWidth="1"/>
    <col min="10" max="10" width="12.57421875" style="1" customWidth="1"/>
    <col min="11" max="12" width="11.57421875" style="1" customWidth="1"/>
    <col min="13" max="13" width="0" style="2" hidden="1" customWidth="1"/>
    <col min="14" max="14" width="0" style="28" hidden="1" customWidth="1"/>
    <col min="15" max="16384" width="12.00390625" style="1" customWidth="1"/>
  </cols>
  <sheetData>
    <row r="1" spans="1:12" ht="12">
      <c r="A1" s="421" t="s">
        <v>75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74"/>
    </row>
    <row r="2" spans="1:12" ht="12">
      <c r="A2" s="75"/>
      <c r="B2" s="74"/>
      <c r="C2" s="74"/>
      <c r="D2" s="76"/>
      <c r="E2" s="74"/>
      <c r="F2" s="74"/>
      <c r="G2" s="74"/>
      <c r="H2" s="74"/>
      <c r="I2" s="74"/>
      <c r="J2" s="74"/>
      <c r="K2" s="74"/>
      <c r="L2" s="74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76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29.25" customHeight="1">
      <c r="A4" s="78">
        <v>1</v>
      </c>
      <c r="B4" s="10" t="s">
        <v>78</v>
      </c>
      <c r="C4" s="79" t="s">
        <v>14</v>
      </c>
      <c r="D4" s="80">
        <v>410</v>
      </c>
      <c r="E4" s="13"/>
      <c r="F4" s="13"/>
      <c r="G4" s="13"/>
      <c r="H4" s="14"/>
      <c r="I4" s="13"/>
      <c r="J4" s="15"/>
      <c r="K4" s="13"/>
      <c r="L4" s="13"/>
      <c r="M4" s="16">
        <v>226</v>
      </c>
      <c r="N4" s="81">
        <f aca="true" t="shared" si="0" ref="N4:N42">M4/18*24</f>
        <v>301.3333333333333</v>
      </c>
      <c r="O4" s="18"/>
      <c r="P4" s="18"/>
    </row>
    <row r="5" spans="1:14" ht="24">
      <c r="A5" s="78">
        <v>2</v>
      </c>
      <c r="B5" s="21" t="s">
        <v>79</v>
      </c>
      <c r="C5" s="79" t="s">
        <v>14</v>
      </c>
      <c r="D5" s="80">
        <v>250</v>
      </c>
      <c r="E5" s="13"/>
      <c r="F5" s="13"/>
      <c r="G5" s="13"/>
      <c r="H5" s="14"/>
      <c r="I5" s="13"/>
      <c r="J5" s="15"/>
      <c r="K5" s="13"/>
      <c r="L5" s="13"/>
      <c r="M5" s="2">
        <v>138</v>
      </c>
      <c r="N5" s="81">
        <f t="shared" si="0"/>
        <v>184</v>
      </c>
    </row>
    <row r="6" spans="1:14" ht="24">
      <c r="A6" s="78">
        <v>3</v>
      </c>
      <c r="B6" s="10" t="s">
        <v>80</v>
      </c>
      <c r="C6" s="79" t="s">
        <v>14</v>
      </c>
      <c r="D6" s="80">
        <v>200</v>
      </c>
      <c r="E6" s="13"/>
      <c r="F6" s="13"/>
      <c r="G6" s="13"/>
      <c r="H6" s="14"/>
      <c r="I6" s="13"/>
      <c r="J6" s="15"/>
      <c r="K6" s="13"/>
      <c r="L6" s="13"/>
      <c r="M6" s="2">
        <v>122</v>
      </c>
      <c r="N6" s="81">
        <f t="shared" si="0"/>
        <v>162.66666666666666</v>
      </c>
    </row>
    <row r="7" spans="1:14" ht="36">
      <c r="A7" s="78">
        <v>4</v>
      </c>
      <c r="B7" s="10" t="s">
        <v>81</v>
      </c>
      <c r="C7" s="79" t="s">
        <v>14</v>
      </c>
      <c r="D7" s="80">
        <v>60</v>
      </c>
      <c r="E7" s="13"/>
      <c r="F7" s="13"/>
      <c r="G7" s="13"/>
      <c r="H7" s="14"/>
      <c r="I7" s="13"/>
      <c r="J7" s="15"/>
      <c r="K7" s="13"/>
      <c r="L7" s="13"/>
      <c r="M7" s="2">
        <v>24</v>
      </c>
      <c r="N7" s="81">
        <f t="shared" si="0"/>
        <v>32</v>
      </c>
    </row>
    <row r="8" spans="1:14" ht="24">
      <c r="A8" s="78">
        <v>5</v>
      </c>
      <c r="B8" s="10" t="s">
        <v>82</v>
      </c>
      <c r="C8" s="79" t="s">
        <v>14</v>
      </c>
      <c r="D8" s="82">
        <v>24</v>
      </c>
      <c r="E8" s="13"/>
      <c r="F8" s="13"/>
      <c r="G8" s="13"/>
      <c r="H8" s="14"/>
      <c r="I8" s="13"/>
      <c r="J8" s="15"/>
      <c r="K8" s="13"/>
      <c r="L8" s="13"/>
      <c r="M8" s="2">
        <v>11</v>
      </c>
      <c r="N8" s="81">
        <f t="shared" si="0"/>
        <v>14.666666666666668</v>
      </c>
    </row>
    <row r="9" spans="1:14" ht="24">
      <c r="A9" s="78">
        <v>6</v>
      </c>
      <c r="B9" s="10" t="s">
        <v>83</v>
      </c>
      <c r="C9" s="79" t="s">
        <v>14</v>
      </c>
      <c r="D9" s="82">
        <v>15</v>
      </c>
      <c r="E9" s="13"/>
      <c r="F9" s="13"/>
      <c r="G9" s="13"/>
      <c r="H9" s="14"/>
      <c r="I9" s="13"/>
      <c r="J9" s="15"/>
      <c r="K9" s="13"/>
      <c r="L9" s="13"/>
      <c r="M9" s="2">
        <v>3</v>
      </c>
      <c r="N9" s="81">
        <f t="shared" si="0"/>
        <v>4</v>
      </c>
    </row>
    <row r="10" spans="1:14" ht="36">
      <c r="A10" s="78">
        <v>7</v>
      </c>
      <c r="B10" s="10" t="s">
        <v>84</v>
      </c>
      <c r="C10" s="79" t="s">
        <v>14</v>
      </c>
      <c r="D10" s="80">
        <v>180</v>
      </c>
      <c r="E10" s="13"/>
      <c r="F10" s="13"/>
      <c r="G10" s="13"/>
      <c r="H10" s="14"/>
      <c r="I10" s="13"/>
      <c r="J10" s="15"/>
      <c r="K10" s="13"/>
      <c r="L10" s="13"/>
      <c r="M10" s="2">
        <v>103</v>
      </c>
      <c r="N10" s="81">
        <f t="shared" si="0"/>
        <v>137.33333333333334</v>
      </c>
    </row>
    <row r="11" spans="1:14" ht="24">
      <c r="A11" s="78">
        <v>8</v>
      </c>
      <c r="B11" s="20" t="s">
        <v>85</v>
      </c>
      <c r="C11" s="79" t="s">
        <v>14</v>
      </c>
      <c r="D11" s="83">
        <v>260</v>
      </c>
      <c r="E11" s="13"/>
      <c r="F11" s="13"/>
      <c r="G11" s="13"/>
      <c r="H11" s="14"/>
      <c r="I11" s="13"/>
      <c r="J11" s="15"/>
      <c r="K11" s="13"/>
      <c r="L11" s="13"/>
      <c r="M11" s="2">
        <v>156</v>
      </c>
      <c r="N11" s="81">
        <f t="shared" si="0"/>
        <v>208</v>
      </c>
    </row>
    <row r="12" spans="1:14" ht="12">
      <c r="A12" s="78">
        <v>9</v>
      </c>
      <c r="B12" s="10" t="s">
        <v>86</v>
      </c>
      <c r="C12" s="79" t="s">
        <v>14</v>
      </c>
      <c r="D12" s="82">
        <v>100</v>
      </c>
      <c r="E12" s="13"/>
      <c r="F12" s="13"/>
      <c r="G12" s="13"/>
      <c r="H12" s="14"/>
      <c r="I12" s="13"/>
      <c r="J12" s="15"/>
      <c r="K12" s="13"/>
      <c r="L12" s="13"/>
      <c r="M12" s="2">
        <v>36</v>
      </c>
      <c r="N12" s="81">
        <f t="shared" si="0"/>
        <v>48</v>
      </c>
    </row>
    <row r="13" spans="1:14" ht="36">
      <c r="A13" s="78">
        <v>10</v>
      </c>
      <c r="B13" s="10" t="s">
        <v>87</v>
      </c>
      <c r="C13" s="79" t="s">
        <v>14</v>
      </c>
      <c r="D13" s="82">
        <v>10</v>
      </c>
      <c r="E13" s="13"/>
      <c r="F13" s="13"/>
      <c r="G13" s="13"/>
      <c r="H13" s="14"/>
      <c r="I13" s="13"/>
      <c r="J13" s="15"/>
      <c r="K13" s="13"/>
      <c r="L13" s="13"/>
      <c r="M13" s="2">
        <v>5</v>
      </c>
      <c r="N13" s="81">
        <f t="shared" si="0"/>
        <v>6.666666666666667</v>
      </c>
    </row>
    <row r="14" spans="1:14" ht="24">
      <c r="A14" s="78">
        <v>11</v>
      </c>
      <c r="B14" s="10" t="s">
        <v>88</v>
      </c>
      <c r="C14" s="79" t="s">
        <v>14</v>
      </c>
      <c r="D14" s="82">
        <v>6</v>
      </c>
      <c r="E14" s="13"/>
      <c r="F14" s="13"/>
      <c r="G14" s="13"/>
      <c r="H14" s="14"/>
      <c r="I14" s="13"/>
      <c r="J14" s="15"/>
      <c r="K14" s="13"/>
      <c r="L14" s="13"/>
      <c r="M14" s="2">
        <v>0</v>
      </c>
      <c r="N14" s="81">
        <f t="shared" si="0"/>
        <v>0</v>
      </c>
    </row>
    <row r="15" spans="1:14" ht="36">
      <c r="A15" s="78">
        <v>12</v>
      </c>
      <c r="B15" s="10" t="s">
        <v>89</v>
      </c>
      <c r="C15" s="79" t="s">
        <v>14</v>
      </c>
      <c r="D15" s="82">
        <v>30</v>
      </c>
      <c r="E15" s="13"/>
      <c r="F15" s="13"/>
      <c r="G15" s="13"/>
      <c r="H15" s="14"/>
      <c r="I15" s="13"/>
      <c r="J15" s="15"/>
      <c r="K15" s="13"/>
      <c r="L15" s="13"/>
      <c r="M15" s="2">
        <v>0</v>
      </c>
      <c r="N15" s="81">
        <f t="shared" si="0"/>
        <v>0</v>
      </c>
    </row>
    <row r="16" spans="1:14" ht="12">
      <c r="A16" s="78">
        <v>13</v>
      </c>
      <c r="B16" s="20" t="s">
        <v>90</v>
      </c>
      <c r="C16" s="79" t="s">
        <v>14</v>
      </c>
      <c r="D16" s="84">
        <v>200</v>
      </c>
      <c r="E16" s="13"/>
      <c r="F16" s="13"/>
      <c r="G16" s="13"/>
      <c r="H16" s="14"/>
      <c r="I16" s="13"/>
      <c r="J16" s="15"/>
      <c r="K16" s="13"/>
      <c r="L16" s="13"/>
      <c r="M16" s="2">
        <v>120</v>
      </c>
      <c r="N16" s="81">
        <f t="shared" si="0"/>
        <v>160</v>
      </c>
    </row>
    <row r="17" spans="1:14" ht="12">
      <c r="A17" s="78">
        <v>14</v>
      </c>
      <c r="B17" s="20" t="s">
        <v>91</v>
      </c>
      <c r="C17" s="79" t="s">
        <v>14</v>
      </c>
      <c r="D17" s="84">
        <v>35</v>
      </c>
      <c r="E17" s="13"/>
      <c r="F17" s="13"/>
      <c r="G17" s="13"/>
      <c r="H17" s="14"/>
      <c r="I17" s="13"/>
      <c r="J17" s="15"/>
      <c r="K17" s="13"/>
      <c r="L17" s="13"/>
      <c r="M17" s="2">
        <v>5</v>
      </c>
      <c r="N17" s="81">
        <f t="shared" si="0"/>
        <v>6.666666666666667</v>
      </c>
    </row>
    <row r="18" spans="1:14" ht="36">
      <c r="A18" s="78">
        <v>15</v>
      </c>
      <c r="B18" s="10" t="s">
        <v>92</v>
      </c>
      <c r="C18" s="79" t="s">
        <v>14</v>
      </c>
      <c r="D18" s="82">
        <v>35</v>
      </c>
      <c r="E18" s="13"/>
      <c r="F18" s="13"/>
      <c r="G18" s="13"/>
      <c r="H18" s="14"/>
      <c r="I18" s="13"/>
      <c r="J18" s="15"/>
      <c r="K18" s="13"/>
      <c r="L18" s="13"/>
      <c r="M18" s="2">
        <v>23</v>
      </c>
      <c r="N18" s="81">
        <f t="shared" si="0"/>
        <v>30.666666666666664</v>
      </c>
    </row>
    <row r="19" spans="1:14" ht="12">
      <c r="A19" s="78">
        <v>16</v>
      </c>
      <c r="B19" s="10" t="s">
        <v>93</v>
      </c>
      <c r="C19" s="79" t="s">
        <v>14</v>
      </c>
      <c r="D19" s="82">
        <v>36</v>
      </c>
      <c r="E19" s="13"/>
      <c r="F19" s="13"/>
      <c r="G19" s="13"/>
      <c r="H19" s="14"/>
      <c r="I19" s="13"/>
      <c r="J19" s="15"/>
      <c r="K19" s="13"/>
      <c r="L19" s="13"/>
      <c r="M19" s="2">
        <v>6</v>
      </c>
      <c r="N19" s="81">
        <f t="shared" si="0"/>
        <v>8</v>
      </c>
    </row>
    <row r="20" spans="1:14" ht="48">
      <c r="A20" s="78">
        <v>17</v>
      </c>
      <c r="B20" s="10" t="s">
        <v>94</v>
      </c>
      <c r="C20" s="79" t="s">
        <v>14</v>
      </c>
      <c r="D20" s="82">
        <v>24</v>
      </c>
      <c r="E20" s="13"/>
      <c r="F20" s="13"/>
      <c r="G20" s="13"/>
      <c r="H20" s="14"/>
      <c r="I20" s="13"/>
      <c r="J20" s="15"/>
      <c r="K20" s="13"/>
      <c r="L20" s="13"/>
      <c r="M20" s="2">
        <v>5</v>
      </c>
      <c r="N20" s="81">
        <f t="shared" si="0"/>
        <v>6.666666666666667</v>
      </c>
    </row>
    <row r="21" spans="1:14" ht="36">
      <c r="A21" s="78">
        <v>18</v>
      </c>
      <c r="B21" s="10" t="s">
        <v>95</v>
      </c>
      <c r="C21" s="79" t="s">
        <v>14</v>
      </c>
      <c r="D21" s="80">
        <v>200</v>
      </c>
      <c r="E21" s="13"/>
      <c r="F21" s="13"/>
      <c r="G21" s="13"/>
      <c r="H21" s="14"/>
      <c r="I21" s="13"/>
      <c r="J21" s="15"/>
      <c r="K21" s="13"/>
      <c r="L21" s="13"/>
      <c r="M21" s="2">
        <v>96</v>
      </c>
      <c r="N21" s="81">
        <f t="shared" si="0"/>
        <v>128</v>
      </c>
    </row>
    <row r="22" spans="1:14" ht="60">
      <c r="A22" s="78">
        <v>19</v>
      </c>
      <c r="B22" s="20" t="s">
        <v>96</v>
      </c>
      <c r="C22" s="79" t="s">
        <v>14</v>
      </c>
      <c r="D22" s="84">
        <v>16</v>
      </c>
      <c r="E22" s="13"/>
      <c r="F22" s="13"/>
      <c r="G22" s="13"/>
      <c r="H22" s="14"/>
      <c r="I22" s="13"/>
      <c r="J22" s="15"/>
      <c r="K22" s="13"/>
      <c r="L22" s="13"/>
      <c r="M22" s="2">
        <v>9</v>
      </c>
      <c r="N22" s="81">
        <f t="shared" si="0"/>
        <v>12</v>
      </c>
    </row>
    <row r="23" spans="1:14" ht="24">
      <c r="A23" s="78">
        <v>20</v>
      </c>
      <c r="B23" s="20" t="s">
        <v>97</v>
      </c>
      <c r="C23" s="79" t="s">
        <v>14</v>
      </c>
      <c r="D23" s="84">
        <v>48</v>
      </c>
      <c r="E23" s="13"/>
      <c r="F23" s="13"/>
      <c r="G23" s="13"/>
      <c r="H23" s="14"/>
      <c r="I23" s="13"/>
      <c r="J23" s="15"/>
      <c r="K23" s="13"/>
      <c r="L23" s="13"/>
      <c r="M23" s="2">
        <v>11</v>
      </c>
      <c r="N23" s="81">
        <f t="shared" si="0"/>
        <v>14.666666666666668</v>
      </c>
    </row>
    <row r="24" spans="1:14" ht="24">
      <c r="A24" s="78">
        <v>21</v>
      </c>
      <c r="B24" s="20" t="s">
        <v>98</v>
      </c>
      <c r="C24" s="79" t="s">
        <v>14</v>
      </c>
      <c r="D24" s="84">
        <v>48</v>
      </c>
      <c r="E24" s="13"/>
      <c r="F24" s="13"/>
      <c r="G24" s="13"/>
      <c r="H24" s="14"/>
      <c r="I24" s="13"/>
      <c r="J24" s="15"/>
      <c r="K24" s="13"/>
      <c r="L24" s="13"/>
      <c r="M24" s="2">
        <v>14</v>
      </c>
      <c r="N24" s="81">
        <f t="shared" si="0"/>
        <v>18.666666666666668</v>
      </c>
    </row>
    <row r="25" spans="1:14" ht="24">
      <c r="A25" s="78">
        <v>22</v>
      </c>
      <c r="B25" s="10" t="s">
        <v>99</v>
      </c>
      <c r="C25" s="79" t="s">
        <v>14</v>
      </c>
      <c r="D25" s="82">
        <v>24</v>
      </c>
      <c r="E25" s="13"/>
      <c r="F25" s="13"/>
      <c r="G25" s="13"/>
      <c r="H25" s="14"/>
      <c r="I25" s="13"/>
      <c r="J25" s="15"/>
      <c r="K25" s="13"/>
      <c r="L25" s="13"/>
      <c r="M25" s="2">
        <v>9</v>
      </c>
      <c r="N25" s="81">
        <f t="shared" si="0"/>
        <v>12</v>
      </c>
    </row>
    <row r="26" spans="1:14" ht="24">
      <c r="A26" s="78">
        <v>23</v>
      </c>
      <c r="B26" s="10" t="s">
        <v>100</v>
      </c>
      <c r="C26" s="79" t="s">
        <v>14</v>
      </c>
      <c r="D26" s="82">
        <v>12</v>
      </c>
      <c r="E26" s="13"/>
      <c r="F26" s="13"/>
      <c r="G26" s="13"/>
      <c r="H26" s="14"/>
      <c r="I26" s="13"/>
      <c r="J26" s="15"/>
      <c r="K26" s="13"/>
      <c r="L26" s="13"/>
      <c r="M26" s="2">
        <v>8</v>
      </c>
      <c r="N26" s="81">
        <f t="shared" si="0"/>
        <v>10.666666666666666</v>
      </c>
    </row>
    <row r="27" spans="1:14" ht="60">
      <c r="A27" s="78">
        <v>24</v>
      </c>
      <c r="B27" s="10" t="s">
        <v>101</v>
      </c>
      <c r="C27" s="79" t="s">
        <v>14</v>
      </c>
      <c r="D27" s="82">
        <v>65</v>
      </c>
      <c r="E27" s="13"/>
      <c r="F27" s="13"/>
      <c r="G27" s="13"/>
      <c r="H27" s="14"/>
      <c r="I27" s="13"/>
      <c r="J27" s="15"/>
      <c r="K27" s="13"/>
      <c r="L27" s="13"/>
      <c r="M27" s="2">
        <v>41</v>
      </c>
      <c r="N27" s="81">
        <f t="shared" si="0"/>
        <v>54.666666666666664</v>
      </c>
    </row>
    <row r="28" spans="1:14" ht="24">
      <c r="A28" s="78">
        <v>25</v>
      </c>
      <c r="B28" s="10" t="s">
        <v>102</v>
      </c>
      <c r="C28" s="79" t="s">
        <v>14</v>
      </c>
      <c r="D28" s="82">
        <v>300</v>
      </c>
      <c r="E28" s="13"/>
      <c r="F28" s="13"/>
      <c r="G28" s="13"/>
      <c r="H28" s="14"/>
      <c r="I28" s="13"/>
      <c r="J28" s="15"/>
      <c r="K28" s="13"/>
      <c r="L28" s="13"/>
      <c r="M28" s="2">
        <v>199</v>
      </c>
      <c r="N28" s="81">
        <f t="shared" si="0"/>
        <v>265.3333333333333</v>
      </c>
    </row>
    <row r="29" spans="1:14" ht="24">
      <c r="A29" s="78">
        <v>26</v>
      </c>
      <c r="B29" s="10" t="s">
        <v>103</v>
      </c>
      <c r="C29" s="79" t="s">
        <v>14</v>
      </c>
      <c r="D29" s="82">
        <v>95</v>
      </c>
      <c r="E29" s="13"/>
      <c r="F29" s="13"/>
      <c r="G29" s="13"/>
      <c r="H29" s="14"/>
      <c r="I29" s="13"/>
      <c r="J29" s="15"/>
      <c r="K29" s="13"/>
      <c r="L29" s="13"/>
      <c r="M29" s="2">
        <v>15</v>
      </c>
      <c r="N29" s="81">
        <f t="shared" si="0"/>
        <v>20</v>
      </c>
    </row>
    <row r="30" spans="1:14" ht="24">
      <c r="A30" s="78">
        <v>27</v>
      </c>
      <c r="B30" s="10" t="s">
        <v>104</v>
      </c>
      <c r="C30" s="79" t="s">
        <v>14</v>
      </c>
      <c r="D30" s="82">
        <v>12</v>
      </c>
      <c r="E30" s="13"/>
      <c r="F30" s="13"/>
      <c r="G30" s="13"/>
      <c r="H30" s="14"/>
      <c r="I30" s="13"/>
      <c r="J30" s="15"/>
      <c r="K30" s="13"/>
      <c r="L30" s="13"/>
      <c r="M30" s="2">
        <v>0</v>
      </c>
      <c r="N30" s="81">
        <f t="shared" si="0"/>
        <v>0</v>
      </c>
    </row>
    <row r="31" spans="1:14" ht="24">
      <c r="A31" s="78">
        <v>28</v>
      </c>
      <c r="B31" s="10" t="s">
        <v>105</v>
      </c>
      <c r="C31" s="79" t="s">
        <v>14</v>
      </c>
      <c r="D31" s="82">
        <v>36</v>
      </c>
      <c r="E31" s="13"/>
      <c r="F31" s="13"/>
      <c r="G31" s="13"/>
      <c r="H31" s="14"/>
      <c r="I31" s="13"/>
      <c r="J31" s="15"/>
      <c r="K31" s="13"/>
      <c r="L31" s="13"/>
      <c r="M31" s="2">
        <v>12</v>
      </c>
      <c r="N31" s="81">
        <f t="shared" si="0"/>
        <v>16</v>
      </c>
    </row>
    <row r="32" spans="1:14" ht="24">
      <c r="A32" s="78">
        <v>29</v>
      </c>
      <c r="B32" s="10" t="s">
        <v>106</v>
      </c>
      <c r="C32" s="79" t="s">
        <v>14</v>
      </c>
      <c r="D32" s="82">
        <v>36</v>
      </c>
      <c r="E32" s="13"/>
      <c r="F32" s="13"/>
      <c r="G32" s="13"/>
      <c r="H32" s="14"/>
      <c r="I32" s="13"/>
      <c r="J32" s="15"/>
      <c r="K32" s="13"/>
      <c r="L32" s="13"/>
      <c r="M32" s="2">
        <v>12</v>
      </c>
      <c r="N32" s="81">
        <f t="shared" si="0"/>
        <v>16</v>
      </c>
    </row>
    <row r="33" spans="1:14" ht="36">
      <c r="A33" s="78">
        <v>30</v>
      </c>
      <c r="B33" s="10" t="s">
        <v>107</v>
      </c>
      <c r="C33" s="79" t="s">
        <v>14</v>
      </c>
      <c r="D33" s="80">
        <v>20</v>
      </c>
      <c r="E33" s="13"/>
      <c r="F33" s="13"/>
      <c r="G33" s="13"/>
      <c r="H33" s="14"/>
      <c r="I33" s="13"/>
      <c r="J33" s="15"/>
      <c r="K33" s="13"/>
      <c r="L33" s="13"/>
      <c r="M33" s="2">
        <v>12</v>
      </c>
      <c r="N33" s="81">
        <f t="shared" si="0"/>
        <v>16</v>
      </c>
    </row>
    <row r="34" spans="1:14" ht="84">
      <c r="A34" s="78">
        <v>31</v>
      </c>
      <c r="B34" s="10" t="s">
        <v>108</v>
      </c>
      <c r="C34" s="79" t="s">
        <v>14</v>
      </c>
      <c r="D34" s="82">
        <v>10</v>
      </c>
      <c r="E34" s="13"/>
      <c r="F34" s="13"/>
      <c r="G34" s="13"/>
      <c r="H34" s="14"/>
      <c r="I34" s="13"/>
      <c r="J34" s="15"/>
      <c r="K34" s="13"/>
      <c r="L34" s="13"/>
      <c r="M34" s="2">
        <v>3</v>
      </c>
      <c r="N34" s="81">
        <f t="shared" si="0"/>
        <v>4</v>
      </c>
    </row>
    <row r="35" spans="1:14" ht="36">
      <c r="A35" s="78">
        <v>32</v>
      </c>
      <c r="B35" s="10" t="s">
        <v>109</v>
      </c>
      <c r="C35" s="79" t="s">
        <v>14</v>
      </c>
      <c r="D35" s="82">
        <v>6</v>
      </c>
      <c r="E35" s="13"/>
      <c r="F35" s="13"/>
      <c r="G35" s="13"/>
      <c r="H35" s="14"/>
      <c r="I35" s="13"/>
      <c r="J35" s="15"/>
      <c r="K35" s="13"/>
      <c r="L35" s="13"/>
      <c r="M35" s="2">
        <v>1</v>
      </c>
      <c r="N35" s="81">
        <f t="shared" si="0"/>
        <v>1.3333333333333333</v>
      </c>
    </row>
    <row r="36" spans="1:14" ht="48">
      <c r="A36" s="78">
        <v>33</v>
      </c>
      <c r="B36" s="85" t="s">
        <v>110</v>
      </c>
      <c r="C36" s="79"/>
      <c r="D36" s="86"/>
      <c r="E36" s="13"/>
      <c r="F36" s="13"/>
      <c r="G36" s="13"/>
      <c r="H36" s="14"/>
      <c r="I36" s="13"/>
      <c r="J36" s="15"/>
      <c r="K36" s="13"/>
      <c r="L36" s="13"/>
      <c r="N36" s="81">
        <f t="shared" si="0"/>
        <v>0</v>
      </c>
    </row>
    <row r="37" spans="1:14" ht="12">
      <c r="A37" s="78" t="s">
        <v>111</v>
      </c>
      <c r="B37" s="10" t="s">
        <v>112</v>
      </c>
      <c r="C37" s="79" t="s">
        <v>14</v>
      </c>
      <c r="D37" s="86">
        <v>2</v>
      </c>
      <c r="E37" s="13"/>
      <c r="F37" s="13"/>
      <c r="G37" s="13"/>
      <c r="H37" s="14"/>
      <c r="I37" s="13"/>
      <c r="J37" s="15"/>
      <c r="K37" s="13"/>
      <c r="L37" s="13"/>
      <c r="M37" s="2">
        <v>1</v>
      </c>
      <c r="N37" s="81">
        <f t="shared" si="0"/>
        <v>1.3333333333333333</v>
      </c>
    </row>
    <row r="38" spans="1:14" ht="12">
      <c r="A38" s="78" t="s">
        <v>113</v>
      </c>
      <c r="B38" s="10" t="s">
        <v>114</v>
      </c>
      <c r="C38" s="79" t="s">
        <v>14</v>
      </c>
      <c r="D38" s="86">
        <v>2</v>
      </c>
      <c r="E38" s="13"/>
      <c r="F38" s="13"/>
      <c r="G38" s="13"/>
      <c r="H38" s="14"/>
      <c r="I38" s="13"/>
      <c r="J38" s="15"/>
      <c r="K38" s="13"/>
      <c r="L38" s="13"/>
      <c r="M38" s="2">
        <v>1</v>
      </c>
      <c r="N38" s="81">
        <f t="shared" si="0"/>
        <v>1.3333333333333333</v>
      </c>
    </row>
    <row r="39" spans="1:14" ht="12">
      <c r="A39" s="78" t="s">
        <v>115</v>
      </c>
      <c r="B39" s="10" t="s">
        <v>116</v>
      </c>
      <c r="C39" s="79" t="s">
        <v>14</v>
      </c>
      <c r="D39" s="86">
        <v>2</v>
      </c>
      <c r="E39" s="13"/>
      <c r="F39" s="13"/>
      <c r="G39" s="13"/>
      <c r="H39" s="14"/>
      <c r="I39" s="13"/>
      <c r="J39" s="15"/>
      <c r="K39" s="13"/>
      <c r="L39" s="13"/>
      <c r="M39" s="2">
        <v>1</v>
      </c>
      <c r="N39" s="81">
        <f t="shared" si="0"/>
        <v>1.3333333333333333</v>
      </c>
    </row>
    <row r="40" spans="1:14" ht="24">
      <c r="A40" s="78">
        <v>34</v>
      </c>
      <c r="B40" s="10" t="s">
        <v>117</v>
      </c>
      <c r="C40" s="79" t="s">
        <v>14</v>
      </c>
      <c r="D40" s="86">
        <v>40</v>
      </c>
      <c r="E40" s="13"/>
      <c r="F40" s="13"/>
      <c r="G40" s="13"/>
      <c r="H40" s="14"/>
      <c r="I40" s="13"/>
      <c r="J40" s="15"/>
      <c r="K40" s="13"/>
      <c r="L40" s="13"/>
      <c r="M40" s="2">
        <v>27</v>
      </c>
      <c r="N40" s="81">
        <f t="shared" si="0"/>
        <v>36</v>
      </c>
    </row>
    <row r="41" spans="1:14" ht="36">
      <c r="A41" s="78">
        <v>35</v>
      </c>
      <c r="B41" s="10" t="s">
        <v>118</v>
      </c>
      <c r="C41" s="79" t="s">
        <v>14</v>
      </c>
      <c r="D41" s="82">
        <v>10</v>
      </c>
      <c r="E41" s="13"/>
      <c r="F41" s="13"/>
      <c r="G41" s="13"/>
      <c r="H41" s="14"/>
      <c r="I41" s="13"/>
      <c r="J41" s="15"/>
      <c r="K41" s="13"/>
      <c r="L41" s="13"/>
      <c r="M41" s="2">
        <v>3</v>
      </c>
      <c r="N41" s="81">
        <f t="shared" si="0"/>
        <v>4</v>
      </c>
    </row>
    <row r="42" spans="1:14" ht="36">
      <c r="A42" s="78">
        <v>36</v>
      </c>
      <c r="B42" s="10" t="s">
        <v>119</v>
      </c>
      <c r="C42" s="79" t="s">
        <v>14</v>
      </c>
      <c r="D42" s="86">
        <v>45</v>
      </c>
      <c r="E42" s="13"/>
      <c r="F42" s="13"/>
      <c r="G42" s="13"/>
      <c r="H42" s="14"/>
      <c r="I42" s="13"/>
      <c r="J42" s="15"/>
      <c r="K42" s="13"/>
      <c r="L42" s="13"/>
      <c r="M42" s="2">
        <v>25</v>
      </c>
      <c r="N42" s="81">
        <f t="shared" si="0"/>
        <v>33.33333333333333</v>
      </c>
    </row>
    <row r="43" spans="1:14" s="8" customFormat="1" ht="12">
      <c r="A43" s="78"/>
      <c r="B43" s="85" t="s">
        <v>35</v>
      </c>
      <c r="C43" s="87"/>
      <c r="D43" s="86"/>
      <c r="E43" s="27"/>
      <c r="F43" s="27"/>
      <c r="G43" s="27"/>
      <c r="H43" s="27"/>
      <c r="I43" s="27"/>
      <c r="J43" s="27"/>
      <c r="K43" s="27"/>
      <c r="L43" s="27"/>
      <c r="M43" s="28"/>
      <c r="N43" s="28"/>
    </row>
    <row r="45" spans="1:14" ht="15.75">
      <c r="A45" s="88" t="s">
        <v>44</v>
      </c>
      <c r="B45" s="89"/>
      <c r="C45" s="90"/>
      <c r="D45" s="91"/>
      <c r="E45" s="92"/>
      <c r="F45" s="90"/>
      <c r="G45" s="90"/>
      <c r="H45" s="90"/>
      <c r="I45" s="90"/>
      <c r="J45" s="93"/>
      <c r="K45" s="90"/>
      <c r="L45" s="90"/>
      <c r="M45" s="1"/>
      <c r="N45" s="8"/>
    </row>
    <row r="46" spans="1:14" ht="12">
      <c r="A46" s="90"/>
      <c r="B46" s="89"/>
      <c r="C46" s="90"/>
      <c r="D46" s="91"/>
      <c r="E46" s="90"/>
      <c r="F46" s="90"/>
      <c r="G46" s="90"/>
      <c r="H46" s="90"/>
      <c r="I46" s="90"/>
      <c r="J46" s="93"/>
      <c r="K46" s="90"/>
      <c r="L46" s="90"/>
      <c r="M46" s="1"/>
      <c r="N46" s="8"/>
    </row>
    <row r="47" spans="1:14" ht="12">
      <c r="A47" s="90" t="s">
        <v>120</v>
      </c>
      <c r="B47" s="89"/>
      <c r="C47" s="90"/>
      <c r="D47" s="91"/>
      <c r="E47" s="90"/>
      <c r="F47" s="90"/>
      <c r="G47" s="90"/>
      <c r="H47" s="90"/>
      <c r="I47" s="90"/>
      <c r="J47" s="93"/>
      <c r="K47" s="90"/>
      <c r="L47" s="90"/>
      <c r="M47" s="1"/>
      <c r="N47" s="8"/>
    </row>
    <row r="48" spans="1:14" ht="12">
      <c r="A48" s="90" t="s">
        <v>121</v>
      </c>
      <c r="B48" s="89"/>
      <c r="C48" s="90"/>
      <c r="D48" s="91"/>
      <c r="E48" s="90"/>
      <c r="F48" s="90"/>
      <c r="G48" s="90"/>
      <c r="H48" s="90"/>
      <c r="I48" s="90"/>
      <c r="J48" s="93"/>
      <c r="K48" s="90"/>
      <c r="L48" s="90"/>
      <c r="M48" s="1"/>
      <c r="N48" s="8"/>
    </row>
    <row r="49" spans="1:14" ht="12">
      <c r="A49" s="90" t="s">
        <v>122</v>
      </c>
      <c r="B49" s="89"/>
      <c r="C49" s="90"/>
      <c r="D49" s="91"/>
      <c r="E49" s="90"/>
      <c r="F49" s="90"/>
      <c r="G49" s="90"/>
      <c r="H49" s="90"/>
      <c r="I49" s="90"/>
      <c r="J49" s="93"/>
      <c r="K49" s="90"/>
      <c r="L49" s="90"/>
      <c r="M49" s="1"/>
      <c r="N49" s="8"/>
    </row>
    <row r="50" spans="1:14" ht="12">
      <c r="A50" s="90" t="s">
        <v>123</v>
      </c>
      <c r="B50" s="89"/>
      <c r="C50" s="90"/>
      <c r="D50" s="91"/>
      <c r="E50" s="90"/>
      <c r="F50" s="90"/>
      <c r="G50" s="90"/>
      <c r="H50" s="90"/>
      <c r="I50" s="90"/>
      <c r="J50" s="93"/>
      <c r="K50" s="90"/>
      <c r="L50" s="90"/>
      <c r="M50" s="1"/>
      <c r="N50" s="8"/>
    </row>
    <row r="51" spans="1:14" ht="12">
      <c r="A51" s="422" t="s">
        <v>124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1"/>
      <c r="N51" s="8"/>
    </row>
    <row r="52" spans="1:14" ht="12">
      <c r="A52" s="90" t="s">
        <v>125</v>
      </c>
      <c r="B52" s="89"/>
      <c r="C52" s="90"/>
      <c r="D52" s="91"/>
      <c r="E52" s="90"/>
      <c r="F52" s="90"/>
      <c r="G52" s="90"/>
      <c r="H52" s="90"/>
      <c r="I52" s="90"/>
      <c r="J52" s="93"/>
      <c r="K52" s="90"/>
      <c r="L52" s="90"/>
      <c r="M52" s="1"/>
      <c r="N52" s="8"/>
    </row>
    <row r="53" spans="1:14" ht="12">
      <c r="A53" s="90" t="s">
        <v>126</v>
      </c>
      <c r="B53" s="89"/>
      <c r="C53" s="90"/>
      <c r="D53" s="91"/>
      <c r="E53" s="90"/>
      <c r="F53" s="90"/>
      <c r="G53" s="90"/>
      <c r="H53" s="90"/>
      <c r="I53" s="90"/>
      <c r="J53" s="93"/>
      <c r="K53" s="90"/>
      <c r="L53" s="90"/>
      <c r="M53" s="1"/>
      <c r="N53" s="8"/>
    </row>
    <row r="54" spans="1:14" ht="12">
      <c r="A54" s="1" t="s">
        <v>127</v>
      </c>
      <c r="B54" s="89"/>
      <c r="C54" s="90"/>
      <c r="D54" s="91"/>
      <c r="E54" s="90"/>
      <c r="F54" s="90"/>
      <c r="G54" s="90"/>
      <c r="H54" s="90"/>
      <c r="I54" s="90"/>
      <c r="J54" s="93"/>
      <c r="K54" s="90"/>
      <c r="L54" s="90"/>
      <c r="M54" s="1"/>
      <c r="N54" s="8"/>
    </row>
  </sheetData>
  <sheetProtection/>
  <mergeCells count="2">
    <mergeCell ref="A1:K1"/>
    <mergeCell ref="A51:L51"/>
  </mergeCells>
  <printOptions/>
  <pageMargins left="0.22986111111111113" right="0.14583333333333334" top="0.3861111111111111" bottom="0.35833333333333334" header="0.12083333333333333" footer="0.09305555555555556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8"/>
  <sheetViews>
    <sheetView zoomScalePageLayoutView="0" workbookViewId="0" topLeftCell="A1">
      <selection activeCell="G13" sqref="G13:I1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140625" style="1" customWidth="1"/>
    <col min="5" max="6" width="8.28125" style="1" customWidth="1"/>
    <col min="7" max="7" width="9.8515625" style="1" customWidth="1"/>
    <col min="8" max="8" width="4.8515625" style="1" customWidth="1"/>
    <col min="9" max="9" width="9.8515625" style="1" customWidth="1"/>
    <col min="10" max="10" width="10.140625" style="1" customWidth="1"/>
    <col min="11" max="11" width="9.8515625" style="1" customWidth="1"/>
    <col min="12" max="12" width="11.57421875" style="1" customWidth="1"/>
    <col min="13" max="13" width="7.421875" style="2" customWidth="1"/>
    <col min="14" max="16384" width="12.00390625" style="1" customWidth="1"/>
  </cols>
  <sheetData>
    <row r="1" spans="1:12" ht="12">
      <c r="A1" s="421" t="s">
        <v>362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252</v>
      </c>
      <c r="E3" s="4" t="s">
        <v>337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12">
      <c r="A4" s="9">
        <v>1</v>
      </c>
      <c r="B4" s="171" t="s">
        <v>363</v>
      </c>
      <c r="C4" s="15" t="s">
        <v>14</v>
      </c>
      <c r="D4" s="137">
        <v>1</v>
      </c>
      <c r="E4" s="13"/>
      <c r="F4" s="13"/>
      <c r="G4" s="13"/>
      <c r="H4" s="14"/>
      <c r="I4" s="13"/>
      <c r="J4" s="15"/>
      <c r="K4" s="13"/>
      <c r="L4" s="13"/>
      <c r="M4" s="16"/>
      <c r="N4" s="17"/>
      <c r="O4" s="18"/>
      <c r="P4" s="18"/>
    </row>
    <row r="5" spans="1:12" ht="12">
      <c r="A5" s="9">
        <v>2</v>
      </c>
      <c r="B5" s="171" t="s">
        <v>364</v>
      </c>
      <c r="C5" s="15" t="s">
        <v>14</v>
      </c>
      <c r="D5" s="137">
        <v>1</v>
      </c>
      <c r="E5" s="13"/>
      <c r="F5" s="13"/>
      <c r="G5" s="13"/>
      <c r="H5" s="14"/>
      <c r="I5" s="13"/>
      <c r="J5" s="15"/>
      <c r="K5" s="13"/>
      <c r="L5" s="13"/>
    </row>
    <row r="6" spans="1:12" ht="12.75">
      <c r="A6" s="9">
        <v>3</v>
      </c>
      <c r="B6" s="172" t="s">
        <v>365</v>
      </c>
      <c r="C6" s="15" t="s">
        <v>14</v>
      </c>
      <c r="D6" s="137">
        <v>1</v>
      </c>
      <c r="E6" s="13"/>
      <c r="F6" s="13"/>
      <c r="G6" s="13"/>
      <c r="H6" s="14"/>
      <c r="I6" s="13"/>
      <c r="J6" s="15"/>
      <c r="K6" s="13"/>
      <c r="L6" s="13"/>
    </row>
    <row r="7" spans="1:12" ht="12.75">
      <c r="A7" s="9">
        <v>4</v>
      </c>
      <c r="B7" s="173" t="s">
        <v>366</v>
      </c>
      <c r="C7" s="15" t="s">
        <v>14</v>
      </c>
      <c r="D7" s="137">
        <v>1</v>
      </c>
      <c r="E7" s="13"/>
      <c r="F7" s="13"/>
      <c r="G7" s="13"/>
      <c r="H7" s="14"/>
      <c r="I7" s="13"/>
      <c r="J7" s="15"/>
      <c r="K7" s="13"/>
      <c r="L7" s="13"/>
    </row>
    <row r="8" spans="1:12" ht="12.75">
      <c r="A8" s="9">
        <v>5</v>
      </c>
      <c r="B8" s="174" t="s">
        <v>367</v>
      </c>
      <c r="C8" s="15" t="s">
        <v>14</v>
      </c>
      <c r="D8" s="137">
        <v>1</v>
      </c>
      <c r="E8" s="13"/>
      <c r="F8" s="13"/>
      <c r="G8" s="13"/>
      <c r="H8" s="14"/>
      <c r="I8" s="13"/>
      <c r="J8" s="15"/>
      <c r="K8" s="13"/>
      <c r="L8" s="13"/>
    </row>
    <row r="9" spans="1:12" ht="12.75">
      <c r="A9" s="9">
        <v>6</v>
      </c>
      <c r="B9" s="172" t="s">
        <v>368</v>
      </c>
      <c r="C9" s="15" t="s">
        <v>14</v>
      </c>
      <c r="D9" s="137">
        <v>1</v>
      </c>
      <c r="E9" s="13"/>
      <c r="F9" s="13"/>
      <c r="G9" s="13"/>
      <c r="H9" s="14"/>
      <c r="I9" s="13"/>
      <c r="J9" s="15"/>
      <c r="K9" s="13"/>
      <c r="L9" s="13"/>
    </row>
    <row r="10" spans="1:12" ht="12.75">
      <c r="A10" s="9">
        <v>7</v>
      </c>
      <c r="B10" s="173" t="s">
        <v>369</v>
      </c>
      <c r="C10" s="15" t="s">
        <v>14</v>
      </c>
      <c r="D10" s="137">
        <v>1</v>
      </c>
      <c r="E10" s="13"/>
      <c r="F10" s="13"/>
      <c r="G10" s="13"/>
      <c r="H10" s="14"/>
      <c r="I10" s="13"/>
      <c r="J10" s="15"/>
      <c r="K10" s="13"/>
      <c r="L10" s="13"/>
    </row>
    <row r="11" spans="1:12" ht="12.75">
      <c r="A11" s="9">
        <v>8</v>
      </c>
      <c r="B11" s="174" t="s">
        <v>370</v>
      </c>
      <c r="C11" s="15" t="s">
        <v>14</v>
      </c>
      <c r="D11" s="137">
        <v>1</v>
      </c>
      <c r="E11" s="13"/>
      <c r="F11" s="13"/>
      <c r="G11" s="13"/>
      <c r="H11" s="14"/>
      <c r="I11" s="13"/>
      <c r="J11" s="15"/>
      <c r="K11" s="13"/>
      <c r="L11" s="13"/>
    </row>
    <row r="12" spans="1:12" ht="24">
      <c r="A12" s="9">
        <v>9</v>
      </c>
      <c r="B12" s="22" t="s">
        <v>371</v>
      </c>
      <c r="C12" s="15" t="s">
        <v>14</v>
      </c>
      <c r="D12" s="82">
        <v>4</v>
      </c>
      <c r="E12" s="13"/>
      <c r="F12" s="13"/>
      <c r="G12" s="13"/>
      <c r="H12" s="14"/>
      <c r="I12" s="13"/>
      <c r="J12" s="15"/>
      <c r="K12" s="13"/>
      <c r="L12" s="13"/>
    </row>
    <row r="13" spans="1:13" s="8" customFormat="1" ht="12">
      <c r="A13" s="9"/>
      <c r="B13" s="175" t="s">
        <v>35</v>
      </c>
      <c r="C13" s="176"/>
      <c r="D13" s="176"/>
      <c r="E13" s="176"/>
      <c r="F13" s="176"/>
      <c r="G13" s="27"/>
      <c r="H13" s="27"/>
      <c r="I13" s="27"/>
      <c r="J13" s="27"/>
      <c r="K13" s="27"/>
      <c r="L13" s="27"/>
      <c r="M13" s="28"/>
    </row>
    <row r="15" spans="1:13" ht="12">
      <c r="A15" s="28"/>
      <c r="B15" s="8"/>
      <c r="K15" s="142"/>
      <c r="M15" s="177"/>
    </row>
    <row r="16" spans="1:6" ht="12">
      <c r="A16" s="427" t="s">
        <v>293</v>
      </c>
      <c r="B16" s="427"/>
      <c r="C16" s="427"/>
      <c r="D16" s="427"/>
      <c r="E16" s="427"/>
      <c r="F16" s="427"/>
    </row>
    <row r="17" ht="12">
      <c r="A17" s="112" t="s">
        <v>372</v>
      </c>
    </row>
    <row r="18" ht="12">
      <c r="A18" s="1" t="s">
        <v>373</v>
      </c>
    </row>
  </sheetData>
  <sheetProtection/>
  <mergeCells count="2">
    <mergeCell ref="A1:L1"/>
    <mergeCell ref="A16:F16"/>
  </mergeCells>
  <printOptions/>
  <pageMargins left="0.05416666666666667" right="0.1" top="0.3145833333333333" bottom="1.0527777777777778" header="0.04930555555555556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Q13" sqref="Q12:Q13"/>
    </sheetView>
  </sheetViews>
  <sheetFormatPr defaultColWidth="12.57421875" defaultRowHeight="12.75"/>
  <cols>
    <col min="1" max="1" width="4.00390625" style="1" customWidth="1"/>
    <col min="2" max="2" width="31.421875" style="1" customWidth="1"/>
    <col min="3" max="3" width="5.421875" style="1" customWidth="1"/>
    <col min="4" max="4" width="10.140625" style="1" customWidth="1"/>
    <col min="5" max="5" width="9.8515625" style="1" customWidth="1"/>
    <col min="6" max="6" width="10.28125" style="1" customWidth="1"/>
    <col min="7" max="7" width="11.28125" style="1" customWidth="1"/>
    <col min="8" max="8" width="4.7109375" style="1" customWidth="1"/>
    <col min="9" max="9" width="10.7109375" style="1" customWidth="1"/>
    <col min="10" max="10" width="9.57421875" style="2" customWidth="1"/>
    <col min="11" max="11" width="12.00390625" style="1" customWidth="1"/>
    <col min="12" max="12" width="11.57421875" style="1" customWidth="1"/>
    <col min="13" max="13" width="0" style="1" hidden="1" customWidth="1"/>
    <col min="14" max="14" width="0" style="8" hidden="1" customWidth="1"/>
    <col min="15" max="255" width="12.00390625" style="1" customWidth="1"/>
  </cols>
  <sheetData>
    <row r="1" spans="1:12" ht="21.75" customHeight="1">
      <c r="A1" s="431" t="s">
        <v>374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74"/>
    </row>
    <row r="2" spans="1:12" ht="48">
      <c r="A2" s="4" t="s">
        <v>1</v>
      </c>
      <c r="B2" s="4" t="s">
        <v>2</v>
      </c>
      <c r="C2" s="4" t="s">
        <v>3</v>
      </c>
      <c r="D2" s="77" t="s">
        <v>4</v>
      </c>
      <c r="E2" s="4" t="s">
        <v>5</v>
      </c>
      <c r="F2" s="4" t="s">
        <v>6</v>
      </c>
      <c r="G2" s="4" t="s">
        <v>7</v>
      </c>
      <c r="H2" s="4" t="s">
        <v>77</v>
      </c>
      <c r="I2" s="4" t="s">
        <v>9</v>
      </c>
      <c r="J2" s="4" t="s">
        <v>10</v>
      </c>
      <c r="K2" s="5" t="s">
        <v>670</v>
      </c>
      <c r="L2" s="5" t="s">
        <v>12</v>
      </c>
    </row>
    <row r="3" spans="1:12" ht="36">
      <c r="A3" s="4">
        <v>1</v>
      </c>
      <c r="B3" s="10" t="s">
        <v>375</v>
      </c>
      <c r="C3" s="79" t="s">
        <v>14</v>
      </c>
      <c r="D3" s="80">
        <v>30</v>
      </c>
      <c r="E3" s="119"/>
      <c r="F3" s="13"/>
      <c r="G3" s="13"/>
      <c r="H3" s="14"/>
      <c r="I3" s="13"/>
      <c r="J3" s="15"/>
      <c r="K3" s="13"/>
      <c r="L3" s="13"/>
    </row>
    <row r="4" spans="1:14" ht="48">
      <c r="A4" s="4">
        <v>2</v>
      </c>
      <c r="B4" s="178" t="s">
        <v>376</v>
      </c>
      <c r="C4" s="79" t="s">
        <v>14</v>
      </c>
      <c r="D4" s="179">
        <v>8</v>
      </c>
      <c r="E4" s="13"/>
      <c r="F4" s="13"/>
      <c r="G4" s="13"/>
      <c r="H4" s="14"/>
      <c r="I4" s="13"/>
      <c r="J4" s="15"/>
      <c r="K4" s="13"/>
      <c r="L4" s="13"/>
      <c r="M4" s="1">
        <v>3</v>
      </c>
      <c r="N4" s="8">
        <f>M4/18*24</f>
        <v>4</v>
      </c>
    </row>
    <row r="5" spans="1:14" ht="36">
      <c r="A5" s="4">
        <v>3</v>
      </c>
      <c r="B5" s="180" t="s">
        <v>377</v>
      </c>
      <c r="C5" s="79" t="s">
        <v>14</v>
      </c>
      <c r="D5" s="181">
        <v>8</v>
      </c>
      <c r="E5" s="13"/>
      <c r="F5" s="13"/>
      <c r="G5" s="13"/>
      <c r="H5" s="14"/>
      <c r="I5" s="13"/>
      <c r="J5" s="15"/>
      <c r="K5" s="13"/>
      <c r="L5" s="13"/>
      <c r="M5" s="1">
        <v>4</v>
      </c>
      <c r="N5" s="8">
        <f>M5/18*24</f>
        <v>5.333333333333333</v>
      </c>
    </row>
    <row r="6" spans="1:14" ht="48">
      <c r="A6" s="4">
        <v>4</v>
      </c>
      <c r="B6" s="10" t="s">
        <v>378</v>
      </c>
      <c r="C6" s="79" t="s">
        <v>14</v>
      </c>
      <c r="D6" s="82">
        <v>8</v>
      </c>
      <c r="E6" s="13"/>
      <c r="F6" s="13"/>
      <c r="G6" s="13"/>
      <c r="H6" s="14"/>
      <c r="I6" s="13"/>
      <c r="J6" s="15"/>
      <c r="K6" s="13"/>
      <c r="L6" s="13"/>
      <c r="M6" s="1">
        <v>2</v>
      </c>
      <c r="N6" s="8">
        <f>M6/18*24</f>
        <v>2.6666666666666665</v>
      </c>
    </row>
    <row r="7" spans="1:14" ht="36">
      <c r="A7" s="4">
        <v>5</v>
      </c>
      <c r="B7" s="20" t="s">
        <v>379</v>
      </c>
      <c r="C7" s="79" t="s">
        <v>14</v>
      </c>
      <c r="D7" s="84">
        <v>10</v>
      </c>
      <c r="E7" s="13"/>
      <c r="F7" s="13"/>
      <c r="G7" s="13"/>
      <c r="H7" s="14"/>
      <c r="I7" s="13"/>
      <c r="J7" s="15"/>
      <c r="K7" s="13"/>
      <c r="L7" s="13"/>
      <c r="M7" s="1">
        <v>2</v>
      </c>
      <c r="N7" s="8">
        <f>M7/18*24</f>
        <v>2.6666666666666665</v>
      </c>
    </row>
    <row r="8" spans="1:12" ht="12.75">
      <c r="A8" s="4"/>
      <c r="B8" s="85" t="s">
        <v>35</v>
      </c>
      <c r="C8" s="87"/>
      <c r="D8" s="86"/>
      <c r="E8" s="27"/>
      <c r="F8" s="27"/>
      <c r="G8" s="27"/>
      <c r="H8" s="27"/>
      <c r="I8" s="27"/>
      <c r="J8" s="27"/>
      <c r="K8" s="27"/>
      <c r="L8" s="27"/>
    </row>
    <row r="9" spans="4:10" ht="12.75">
      <c r="D9" s="47"/>
      <c r="J9" s="1"/>
    </row>
    <row r="10" spans="1:12" ht="12.75">
      <c r="A10" s="88" t="s">
        <v>44</v>
      </c>
      <c r="B10" s="89"/>
      <c r="C10" s="90"/>
      <c r="D10" s="91"/>
      <c r="E10" s="90"/>
      <c r="F10" s="90"/>
      <c r="G10" s="90"/>
      <c r="H10" s="90"/>
      <c r="I10" s="90"/>
      <c r="J10" s="93"/>
      <c r="K10" s="90"/>
      <c r="L10" s="90"/>
    </row>
    <row r="11" spans="1:12" ht="12.75">
      <c r="A11" s="90"/>
      <c r="B11" s="89"/>
      <c r="C11" s="90"/>
      <c r="D11" s="91"/>
      <c r="E11" s="90"/>
      <c r="F11" s="90"/>
      <c r="G11" s="90"/>
      <c r="H11" s="90"/>
      <c r="I11" s="90"/>
      <c r="J11" s="93"/>
      <c r="K11" s="90"/>
      <c r="L11" s="90"/>
    </row>
    <row r="12" spans="1:12" ht="12.75">
      <c r="A12" s="90" t="s">
        <v>120</v>
      </c>
      <c r="B12" s="89"/>
      <c r="C12" s="90"/>
      <c r="D12" s="91"/>
      <c r="E12" s="90"/>
      <c r="F12" s="90"/>
      <c r="G12" s="90"/>
      <c r="H12" s="90"/>
      <c r="I12" s="90"/>
      <c r="J12" s="93"/>
      <c r="K12" s="90"/>
      <c r="L12" s="90"/>
    </row>
    <row r="13" spans="1:12" ht="12.75">
      <c r="A13" s="151"/>
      <c r="B13" s="89"/>
      <c r="C13" s="90"/>
      <c r="D13" s="91"/>
      <c r="E13" s="90"/>
      <c r="F13" s="90"/>
      <c r="G13" s="90"/>
      <c r="H13" s="90"/>
      <c r="I13" s="90"/>
      <c r="J13" s="93"/>
      <c r="K13" s="90"/>
      <c r="L13" s="90"/>
    </row>
    <row r="14" spans="1:12" ht="12.75">
      <c r="A14" s="90"/>
      <c r="B14" s="89"/>
      <c r="C14" s="90"/>
      <c r="D14" s="91"/>
      <c r="E14" s="90"/>
      <c r="F14" s="90"/>
      <c r="G14" s="90"/>
      <c r="H14" s="90"/>
      <c r="I14" s="90"/>
      <c r="J14" s="93"/>
      <c r="K14" s="90"/>
      <c r="L14" s="90"/>
    </row>
    <row r="15" spans="1:12" ht="12.75">
      <c r="A15" s="90"/>
      <c r="B15" s="89"/>
      <c r="C15" s="90"/>
      <c r="D15" s="91"/>
      <c r="E15" s="90"/>
      <c r="F15" s="90"/>
      <c r="G15" s="90"/>
      <c r="H15" s="90"/>
      <c r="I15" s="90"/>
      <c r="J15" s="93"/>
      <c r="K15" s="90"/>
      <c r="L15" s="90"/>
    </row>
    <row r="16" spans="1:12" ht="12.75">
      <c r="A16" s="90"/>
      <c r="B16" s="89"/>
      <c r="C16" s="90"/>
      <c r="D16" s="91"/>
      <c r="E16" s="90"/>
      <c r="F16" s="90"/>
      <c r="G16" s="90"/>
      <c r="H16" s="90"/>
      <c r="I16" s="90"/>
      <c r="J16" s="93"/>
      <c r="K16" s="90"/>
      <c r="L16" s="90"/>
    </row>
    <row r="17" spans="1:12" ht="12.75">
      <c r="A17" s="90"/>
      <c r="B17" s="89"/>
      <c r="C17" s="90"/>
      <c r="D17" s="91"/>
      <c r="E17" s="90"/>
      <c r="F17" s="90"/>
      <c r="G17" s="90"/>
      <c r="H17" s="90"/>
      <c r="I17" s="90"/>
      <c r="J17" s="93"/>
      <c r="K17" s="90"/>
      <c r="L17" s="90"/>
    </row>
    <row r="18" spans="1:12" ht="12.75">
      <c r="A18" s="90"/>
      <c r="B18" s="89"/>
      <c r="C18" s="90"/>
      <c r="D18" s="91"/>
      <c r="E18" s="90"/>
      <c r="F18" s="90"/>
      <c r="G18" s="90"/>
      <c r="H18" s="90"/>
      <c r="I18" s="90"/>
      <c r="J18" s="93"/>
      <c r="K18" s="90"/>
      <c r="L18" s="90"/>
    </row>
    <row r="19" spans="1:12" ht="12.75">
      <c r="A19" s="90"/>
      <c r="B19" s="89"/>
      <c r="C19" s="90"/>
      <c r="D19" s="91"/>
      <c r="E19" s="90"/>
      <c r="F19" s="90"/>
      <c r="G19" s="90"/>
      <c r="H19" s="90"/>
      <c r="I19" s="90"/>
      <c r="J19" s="93"/>
      <c r="K19" s="90"/>
      <c r="L19" s="90"/>
    </row>
    <row r="20" spans="4:10" ht="12.75">
      <c r="D20" s="47"/>
      <c r="J20" s="1"/>
    </row>
    <row r="21" spans="4:10" ht="12.75">
      <c r="D21" s="47"/>
      <c r="J21" s="1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8" sqref="I8"/>
    </sheetView>
  </sheetViews>
  <sheetFormatPr defaultColWidth="12.00390625" defaultRowHeight="12.75"/>
  <cols>
    <col min="1" max="1" width="5.57421875" style="1" customWidth="1"/>
    <col min="2" max="2" width="21.28125" style="1" customWidth="1"/>
    <col min="3" max="3" width="7.00390625" style="1" customWidth="1"/>
    <col min="4" max="4" width="9.8515625" style="1" customWidth="1"/>
    <col min="5" max="5" width="9.57421875" style="1" customWidth="1"/>
    <col min="6" max="6" width="9.8515625" style="1" customWidth="1"/>
    <col min="7" max="7" width="10.421875" style="1" customWidth="1"/>
    <col min="8" max="8" width="7.28125" style="1" customWidth="1"/>
    <col min="9" max="9" width="9.8515625" style="1" customWidth="1"/>
    <col min="10" max="11" width="12.00390625" style="1" customWidth="1"/>
    <col min="12" max="12" width="11.57421875" style="1" customWidth="1"/>
    <col min="13" max="14" width="0" style="1" hidden="1" customWidth="1"/>
    <col min="15" max="16384" width="12.00390625" style="1" customWidth="1"/>
  </cols>
  <sheetData>
    <row r="1" spans="1:12" ht="12">
      <c r="A1" s="421" t="s">
        <v>380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1:13" ht="60" customHeight="1">
      <c r="A2" s="4" t="s">
        <v>1</v>
      </c>
      <c r="B2" s="4" t="s">
        <v>2</v>
      </c>
      <c r="C2" s="4" t="s">
        <v>3</v>
      </c>
      <c r="D2" s="77" t="s">
        <v>291</v>
      </c>
      <c r="E2" s="4" t="s">
        <v>337</v>
      </c>
      <c r="F2" s="4" t="s">
        <v>6</v>
      </c>
      <c r="G2" s="4" t="s">
        <v>7</v>
      </c>
      <c r="H2" s="4" t="s">
        <v>77</v>
      </c>
      <c r="I2" s="4" t="s">
        <v>9</v>
      </c>
      <c r="J2" s="4" t="s">
        <v>10</v>
      </c>
      <c r="K2" s="5" t="s">
        <v>668</v>
      </c>
      <c r="L2" s="5" t="s">
        <v>12</v>
      </c>
      <c r="M2" s="18"/>
    </row>
    <row r="3" spans="1:12" ht="24">
      <c r="A3" s="9">
        <v>1</v>
      </c>
      <c r="B3" s="171" t="s">
        <v>381</v>
      </c>
      <c r="C3" s="15" t="s">
        <v>14</v>
      </c>
      <c r="D3" s="137">
        <v>15</v>
      </c>
      <c r="E3" s="13"/>
      <c r="F3" s="13"/>
      <c r="G3" s="13"/>
      <c r="H3" s="14"/>
      <c r="I3" s="13"/>
      <c r="J3" s="15"/>
      <c r="K3" s="13"/>
      <c r="L3" s="13"/>
    </row>
    <row r="4" spans="1:14" s="8" customFormat="1" ht="12">
      <c r="A4" s="9">
        <v>2</v>
      </c>
      <c r="B4" s="171" t="s">
        <v>382</v>
      </c>
      <c r="C4" s="15" t="s">
        <v>14</v>
      </c>
      <c r="D4" s="137">
        <v>15</v>
      </c>
      <c r="E4" s="13"/>
      <c r="F4" s="13"/>
      <c r="G4" s="13"/>
      <c r="H4" s="14"/>
      <c r="I4" s="13"/>
      <c r="J4" s="15"/>
      <c r="K4" s="13"/>
      <c r="L4" s="13"/>
      <c r="M4" s="8">
        <v>4</v>
      </c>
      <c r="N4" s="1">
        <f>M4/18*24</f>
        <v>5.333333333333333</v>
      </c>
    </row>
    <row r="5" spans="1:14" ht="25.5">
      <c r="A5" s="9">
        <v>3</v>
      </c>
      <c r="B5" s="172" t="s">
        <v>383</v>
      </c>
      <c r="C5" s="15" t="s">
        <v>14</v>
      </c>
      <c r="D5" s="137">
        <v>15</v>
      </c>
      <c r="E5" s="13"/>
      <c r="F5" s="13"/>
      <c r="G5" s="13"/>
      <c r="H5" s="14"/>
      <c r="I5" s="13"/>
      <c r="J5" s="15"/>
      <c r="K5" s="13"/>
      <c r="L5" s="13"/>
      <c r="M5" s="1">
        <v>5</v>
      </c>
      <c r="N5" s="1">
        <f>M5/18*24</f>
        <v>6.666666666666667</v>
      </c>
    </row>
    <row r="6" spans="1:14" ht="12.75">
      <c r="A6" s="9">
        <v>4</v>
      </c>
      <c r="B6" s="174" t="s">
        <v>384</v>
      </c>
      <c r="C6" s="15" t="s">
        <v>14</v>
      </c>
      <c r="D6" s="137">
        <v>1</v>
      </c>
      <c r="E6" s="13"/>
      <c r="F6" s="13"/>
      <c r="G6" s="13"/>
      <c r="H6" s="14"/>
      <c r="I6" s="13"/>
      <c r="J6" s="15"/>
      <c r="K6" s="13"/>
      <c r="L6" s="13"/>
      <c r="N6" s="1">
        <f>M6/18*24</f>
        <v>0</v>
      </c>
    </row>
    <row r="7" spans="1:14" ht="12.75">
      <c r="A7" s="9">
        <v>5</v>
      </c>
      <c r="B7" s="174" t="s">
        <v>385</v>
      </c>
      <c r="C7" s="15" t="s">
        <v>14</v>
      </c>
      <c r="D7" s="137">
        <v>4</v>
      </c>
      <c r="E7" s="13"/>
      <c r="F7" s="13"/>
      <c r="G7" s="13"/>
      <c r="H7" s="14"/>
      <c r="I7" s="13"/>
      <c r="J7" s="15"/>
      <c r="K7" s="13"/>
      <c r="L7" s="13"/>
      <c r="N7" s="1">
        <f>M7/18*24</f>
        <v>0</v>
      </c>
    </row>
    <row r="8" spans="1:12" ht="12">
      <c r="A8" s="9"/>
      <c r="B8" s="175" t="s">
        <v>35</v>
      </c>
      <c r="C8" s="176"/>
      <c r="D8" s="176"/>
      <c r="E8" s="176"/>
      <c r="F8" s="176"/>
      <c r="G8" s="27"/>
      <c r="H8" s="27"/>
      <c r="I8" s="27"/>
      <c r="J8" s="27"/>
      <c r="K8" s="27"/>
      <c r="L8" s="27"/>
    </row>
    <row r="10" spans="1:2" ht="12">
      <c r="A10" s="28"/>
      <c r="B10" s="8"/>
    </row>
    <row r="11" spans="1:6" ht="12">
      <c r="A11" s="427" t="s">
        <v>293</v>
      </c>
      <c r="B11" s="427"/>
      <c r="C11" s="427"/>
      <c r="D11" s="427"/>
      <c r="E11" s="427"/>
      <c r="F11" s="427"/>
    </row>
    <row r="12" ht="12">
      <c r="A12" s="112" t="s">
        <v>386</v>
      </c>
    </row>
    <row r="13" ht="12">
      <c r="A13" s="1" t="s">
        <v>387</v>
      </c>
    </row>
  </sheetData>
  <sheetProtection/>
  <mergeCells count="2">
    <mergeCell ref="A1:L1"/>
    <mergeCell ref="A11:F11"/>
  </mergeCells>
  <printOptions/>
  <pageMargins left="0.05416666666666667" right="0.08819444444444445" top="0.32569444444444445" bottom="1.0527777777777778" header="0.06041666666666667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2" sqref="K2"/>
    </sheetView>
  </sheetViews>
  <sheetFormatPr defaultColWidth="9.140625" defaultRowHeight="12.75"/>
  <cols>
    <col min="2" max="2" width="28.57421875" style="0" customWidth="1"/>
    <col min="7" max="7" width="10.7109375" style="0" customWidth="1"/>
    <col min="8" max="8" width="5.00390625" style="0" customWidth="1"/>
    <col min="9" max="9" width="10.7109375" style="0" customWidth="1"/>
    <col min="11" max="11" width="10.7109375" style="0" customWidth="1"/>
    <col min="12" max="12" width="11.57421875" style="0" customWidth="1"/>
    <col min="13" max="14" width="0" style="0" hidden="1" customWidth="1"/>
  </cols>
  <sheetData>
    <row r="1" spans="1:12" ht="18.75" customHeight="1">
      <c r="A1" s="432" t="s">
        <v>388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"/>
    </row>
    <row r="2" spans="1:12" ht="48">
      <c r="A2" s="4" t="s">
        <v>1</v>
      </c>
      <c r="B2" s="4" t="s">
        <v>2</v>
      </c>
      <c r="C2" s="4" t="s">
        <v>3</v>
      </c>
      <c r="D2" s="77" t="s">
        <v>291</v>
      </c>
      <c r="E2" s="4" t="s">
        <v>337</v>
      </c>
      <c r="F2" s="4" t="s">
        <v>6</v>
      </c>
      <c r="G2" s="4" t="s">
        <v>7</v>
      </c>
      <c r="H2" s="4" t="s">
        <v>77</v>
      </c>
      <c r="I2" s="4" t="s">
        <v>9</v>
      </c>
      <c r="J2" s="4" t="s">
        <v>10</v>
      </c>
      <c r="K2" s="5" t="s">
        <v>668</v>
      </c>
      <c r="L2" s="5" t="s">
        <v>12</v>
      </c>
    </row>
    <row r="3" spans="1:14" ht="76.5">
      <c r="A3" s="9">
        <v>1</v>
      </c>
      <c r="B3" s="147" t="s">
        <v>389</v>
      </c>
      <c r="C3" s="15" t="s">
        <v>14</v>
      </c>
      <c r="D3" s="114">
        <v>150</v>
      </c>
      <c r="E3" s="119"/>
      <c r="F3" s="13"/>
      <c r="G3" s="13"/>
      <c r="H3" s="14"/>
      <c r="I3" s="13"/>
      <c r="J3" s="15"/>
      <c r="K3" s="13"/>
      <c r="L3" s="13"/>
      <c r="N3" s="182"/>
    </row>
    <row r="4" spans="1:12" ht="12.75">
      <c r="A4" s="9"/>
      <c r="B4" s="113" t="s">
        <v>35</v>
      </c>
      <c r="C4" s="87"/>
      <c r="D4" s="141"/>
      <c r="E4" s="27"/>
      <c r="F4" s="27"/>
      <c r="G4" s="27"/>
      <c r="H4" s="27"/>
      <c r="I4" s="27"/>
      <c r="J4" s="27"/>
      <c r="K4" s="27"/>
      <c r="L4" s="27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31" t="s">
        <v>293</v>
      </c>
      <c r="B7" s="74"/>
      <c r="C7" s="74"/>
      <c r="D7" s="74"/>
      <c r="E7" s="74"/>
      <c r="F7" s="74"/>
      <c r="G7" s="1"/>
      <c r="H7" s="1"/>
      <c r="I7" s="1"/>
      <c r="J7" s="1"/>
      <c r="K7" s="1"/>
      <c r="L7" s="1"/>
    </row>
    <row r="8" spans="1:12" ht="12.75">
      <c r="A8" s="1" t="s">
        <v>273</v>
      </c>
      <c r="B8" s="1"/>
      <c r="C8" s="1"/>
      <c r="D8" s="1"/>
      <c r="E8" s="1"/>
      <c r="F8" s="1"/>
      <c r="G8" s="1"/>
      <c r="H8" s="1"/>
      <c r="I8" s="1"/>
      <c r="J8" s="1"/>
      <c r="K8" s="1"/>
      <c r="L8" s="117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</sheetData>
  <sheetProtection/>
  <mergeCells count="1">
    <mergeCell ref="A1:K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4.421875" style="1" customWidth="1"/>
    <col min="2" max="2" width="30.00390625" style="1" customWidth="1"/>
    <col min="3" max="3" width="4.57421875" style="1" customWidth="1"/>
    <col min="4" max="4" width="8.57421875" style="1" customWidth="1"/>
    <col min="5" max="5" width="9.28125" style="1" customWidth="1"/>
    <col min="6" max="6" width="9.57421875" style="1" customWidth="1"/>
    <col min="7" max="7" width="10.28125" style="1" customWidth="1"/>
    <col min="8" max="8" width="4.7109375" style="1" customWidth="1"/>
    <col min="9" max="9" width="10.00390625" style="1" customWidth="1"/>
    <col min="10" max="10" width="10.7109375" style="1" customWidth="1"/>
    <col min="11" max="11" width="9.7109375" style="1" customWidth="1"/>
    <col min="12" max="12" width="11.57421875" style="1" customWidth="1"/>
    <col min="13" max="14" width="0" style="1" hidden="1" customWidth="1"/>
    <col min="15" max="16384" width="9.00390625" style="1" customWidth="1"/>
  </cols>
  <sheetData>
    <row r="1" spans="1:12" ht="12">
      <c r="A1" s="183" t="s">
        <v>390</v>
      </c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2">
      <c r="A2" s="433" t="s">
        <v>391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12" ht="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48">
      <c r="A5" s="4" t="s">
        <v>1</v>
      </c>
      <c r="B5" s="4" t="s">
        <v>2</v>
      </c>
      <c r="C5" s="4" t="s">
        <v>3</v>
      </c>
      <c r="D5" s="77" t="s">
        <v>129</v>
      </c>
      <c r="E5" s="4" t="s">
        <v>392</v>
      </c>
      <c r="F5" s="4" t="s">
        <v>6</v>
      </c>
      <c r="G5" s="4" t="s">
        <v>7</v>
      </c>
      <c r="H5" s="4" t="s">
        <v>77</v>
      </c>
      <c r="I5" s="4" t="s">
        <v>9</v>
      </c>
      <c r="J5" s="4" t="s">
        <v>10</v>
      </c>
      <c r="K5" s="5" t="s">
        <v>668</v>
      </c>
      <c r="L5" s="5" t="s">
        <v>12</v>
      </c>
    </row>
    <row r="6" spans="1:14" ht="33" customHeight="1">
      <c r="A6" s="185" t="s">
        <v>393</v>
      </c>
      <c r="B6" s="186" t="s">
        <v>394</v>
      </c>
      <c r="C6" s="187" t="s">
        <v>395</v>
      </c>
      <c r="D6" s="188">
        <v>20</v>
      </c>
      <c r="E6" s="189"/>
      <c r="F6" s="13"/>
      <c r="G6" s="13"/>
      <c r="H6" s="14"/>
      <c r="I6" s="13"/>
      <c r="J6" s="15"/>
      <c r="K6" s="13"/>
      <c r="L6" s="13"/>
      <c r="M6" s="1">
        <v>12</v>
      </c>
      <c r="N6" s="1">
        <f>M6/18*24</f>
        <v>16</v>
      </c>
    </row>
    <row r="7" spans="1:14" ht="36">
      <c r="A7" s="185" t="s">
        <v>396</v>
      </c>
      <c r="B7" s="186" t="s">
        <v>397</v>
      </c>
      <c r="C7" s="187" t="s">
        <v>395</v>
      </c>
      <c r="D7" s="188">
        <v>1</v>
      </c>
      <c r="E7" s="189"/>
      <c r="F7" s="13"/>
      <c r="G7" s="13"/>
      <c r="H7" s="14"/>
      <c r="I7" s="13"/>
      <c r="J7" s="15"/>
      <c r="K7" s="13"/>
      <c r="L7" s="13"/>
      <c r="M7" s="1">
        <v>1</v>
      </c>
      <c r="N7" s="1">
        <f>M7/18*24</f>
        <v>1.3333333333333333</v>
      </c>
    </row>
    <row r="8" spans="1:12" ht="12">
      <c r="A8" s="185"/>
      <c r="B8" s="190" t="s">
        <v>35</v>
      </c>
      <c r="C8" s="187"/>
      <c r="D8" s="191"/>
      <c r="E8" s="191"/>
      <c r="F8" s="191"/>
      <c r="G8" s="27"/>
      <c r="H8" s="192"/>
      <c r="I8" s="27"/>
      <c r="J8" s="27"/>
      <c r="K8" s="27"/>
      <c r="L8" s="27"/>
    </row>
    <row r="9" spans="1:12" ht="12">
      <c r="A9" s="193"/>
      <c r="B9" s="194"/>
      <c r="C9" s="195"/>
      <c r="D9" s="74"/>
      <c r="E9" s="74"/>
      <c r="F9" s="74"/>
      <c r="G9" s="32"/>
      <c r="H9" s="196"/>
      <c r="I9" s="32"/>
      <c r="J9" s="32"/>
      <c r="K9" s="32"/>
      <c r="L9" s="32"/>
    </row>
    <row r="10" spans="1:12" s="117" customFormat="1" ht="12">
      <c r="A10" s="193"/>
      <c r="B10" s="197"/>
      <c r="C10" s="198"/>
      <c r="D10" s="199"/>
      <c r="E10" s="199"/>
      <c r="F10" s="199"/>
      <c r="G10" s="50"/>
      <c r="H10" s="103"/>
      <c r="I10" s="50"/>
      <c r="J10" s="193"/>
      <c r="K10" s="199"/>
      <c r="L10" s="50"/>
    </row>
    <row r="11" spans="1:12" ht="36" customHeight="1">
      <c r="A11" s="200" t="s">
        <v>398</v>
      </c>
      <c r="B11" s="201" t="s">
        <v>399</v>
      </c>
      <c r="C11" s="202" t="s">
        <v>38</v>
      </c>
      <c r="D11" s="43">
        <v>24</v>
      </c>
      <c r="E11" s="203"/>
      <c r="F11" s="13"/>
      <c r="G11" s="27"/>
      <c r="H11" s="14"/>
      <c r="I11" s="27"/>
      <c r="J11" s="16"/>
      <c r="K11" s="32"/>
      <c r="L11" s="32"/>
    </row>
    <row r="12" spans="1:12" s="117" customFormat="1" ht="12">
      <c r="A12" s="193"/>
      <c r="B12" s="197"/>
      <c r="C12" s="198"/>
      <c r="D12" s="199"/>
      <c r="E12" s="199"/>
      <c r="F12" s="199"/>
      <c r="G12" s="50"/>
      <c r="H12" s="103"/>
      <c r="I12" s="50"/>
      <c r="J12" s="193"/>
      <c r="K12" s="199"/>
      <c r="L12" s="50"/>
    </row>
    <row r="13" spans="1:14" ht="12">
      <c r="A13" s="434" t="s">
        <v>180</v>
      </c>
      <c r="B13" s="434"/>
      <c r="C13" s="434"/>
      <c r="D13" s="434"/>
      <c r="E13" s="434"/>
      <c r="F13" s="434"/>
      <c r="G13" s="106"/>
      <c r="H13" s="204"/>
      <c r="I13" s="106"/>
      <c r="J13" s="109"/>
      <c r="K13" s="109"/>
      <c r="L13" s="109"/>
      <c r="M13" s="2"/>
      <c r="N13" s="2"/>
    </row>
    <row r="14" spans="1:12" s="117" customFormat="1" ht="12">
      <c r="A14" s="193"/>
      <c r="B14" s="197"/>
      <c r="C14" s="198"/>
      <c r="D14" s="199"/>
      <c r="E14" s="199"/>
      <c r="F14" s="199"/>
      <c r="G14" s="50"/>
      <c r="H14" s="103"/>
      <c r="I14" s="50"/>
      <c r="J14" s="193"/>
      <c r="K14" s="199"/>
      <c r="L14" s="50"/>
    </row>
    <row r="15" spans="1:13" s="55" customFormat="1" ht="12" customHeight="1">
      <c r="A15" s="420" t="s">
        <v>400</v>
      </c>
      <c r="B15" s="420"/>
      <c r="C15" s="420"/>
      <c r="D15" s="420"/>
      <c r="E15" s="420"/>
      <c r="F15" s="72"/>
      <c r="G15" s="150"/>
      <c r="H15" s="72"/>
      <c r="I15" s="205"/>
      <c r="J15" s="72"/>
      <c r="K15" s="72"/>
      <c r="L15" s="72"/>
      <c r="M15" s="72"/>
    </row>
    <row r="16" spans="1:13" s="55" customFormat="1" ht="14.25" customHeight="1">
      <c r="A16" s="206" t="s">
        <v>401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</row>
    <row r="17" spans="1:13" s="55" customFormat="1" ht="14.25" customHeight="1">
      <c r="A17" s="206" t="s">
        <v>402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</row>
    <row r="18" s="55" customFormat="1" ht="12.75">
      <c r="A18" s="55" t="s">
        <v>403</v>
      </c>
    </row>
    <row r="19" spans="1:13" s="55" customFormat="1" ht="26.25" customHeight="1">
      <c r="A19" s="435" t="s">
        <v>404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206"/>
    </row>
    <row r="20" spans="1:13" s="55" customFormat="1" ht="12.75" customHeight="1">
      <c r="A20" s="206" t="s">
        <v>405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s="55" customFormat="1" ht="12.75">
      <c r="A21" s="1" t="s">
        <v>406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="55" customFormat="1" ht="23.25" customHeight="1">
      <c r="A22" s="159" t="s">
        <v>407</v>
      </c>
    </row>
    <row r="23" s="55" customFormat="1" ht="12.75">
      <c r="A23" s="55" t="s">
        <v>408</v>
      </c>
    </row>
    <row r="24" s="55" customFormat="1" ht="12.75">
      <c r="A24" s="55" t="s">
        <v>409</v>
      </c>
    </row>
    <row r="25" s="55" customFormat="1" ht="12.75">
      <c r="A25" s="55" t="s">
        <v>410</v>
      </c>
    </row>
    <row r="26" s="55" customFormat="1" ht="12.75">
      <c r="A26" s="55" t="s">
        <v>411</v>
      </c>
    </row>
    <row r="27" s="55" customFormat="1" ht="12.75">
      <c r="A27" s="55" t="s">
        <v>412</v>
      </c>
    </row>
    <row r="28" spans="1:12" s="55" customFormat="1" ht="31.5" customHeight="1">
      <c r="A28" s="435" t="s">
        <v>413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</row>
    <row r="29" s="55" customFormat="1" ht="12.75">
      <c r="A29" s="55" t="s">
        <v>414</v>
      </c>
    </row>
    <row r="30" s="55" customFormat="1" ht="12.75">
      <c r="A30" s="55" t="s">
        <v>415</v>
      </c>
    </row>
    <row r="31" s="55" customFormat="1" ht="12.75"/>
  </sheetData>
  <sheetProtection/>
  <mergeCells count="5">
    <mergeCell ref="A2:L2"/>
    <mergeCell ref="A13:F13"/>
    <mergeCell ref="A15:E15"/>
    <mergeCell ref="A19:L19"/>
    <mergeCell ref="A28:L2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K2" sqref="K2"/>
    </sheetView>
  </sheetViews>
  <sheetFormatPr defaultColWidth="12.57421875" defaultRowHeight="12.75"/>
  <cols>
    <col min="1" max="1" width="5.7109375" style="0" customWidth="1"/>
    <col min="2" max="2" width="28.140625" style="0" customWidth="1"/>
    <col min="3" max="3" width="8.00390625" style="0" customWidth="1"/>
    <col min="4" max="4" width="9.421875" style="0" customWidth="1"/>
    <col min="5" max="5" width="9.8515625" style="0" customWidth="1"/>
    <col min="6" max="6" width="9.421875" style="0" customWidth="1"/>
    <col min="7" max="7" width="11.57421875" style="0" customWidth="1"/>
    <col min="8" max="8" width="5.57421875" style="0" customWidth="1"/>
    <col min="9" max="9" width="9.57421875" style="0" customWidth="1"/>
    <col min="10" max="10" width="8.421875" style="0" customWidth="1"/>
    <col min="11" max="11" width="12.57421875" style="0" customWidth="1"/>
    <col min="12" max="12" width="11.57421875" style="0" customWidth="1"/>
  </cols>
  <sheetData>
    <row r="1" ht="12.75">
      <c r="A1" s="207" t="s">
        <v>416</v>
      </c>
    </row>
    <row r="2" spans="1:12" ht="48">
      <c r="A2" s="4" t="s">
        <v>1</v>
      </c>
      <c r="B2" s="4" t="s">
        <v>2</v>
      </c>
      <c r="C2" s="4" t="s">
        <v>3</v>
      </c>
      <c r="D2" s="77" t="s">
        <v>291</v>
      </c>
      <c r="E2" s="4" t="s">
        <v>337</v>
      </c>
      <c r="F2" s="4" t="s">
        <v>6</v>
      </c>
      <c r="G2" s="4" t="s">
        <v>7</v>
      </c>
      <c r="H2" s="4" t="s">
        <v>77</v>
      </c>
      <c r="I2" s="4" t="s">
        <v>9</v>
      </c>
      <c r="J2" s="4" t="s">
        <v>10</v>
      </c>
      <c r="K2" s="5" t="s">
        <v>668</v>
      </c>
      <c r="L2" s="5" t="s">
        <v>12</v>
      </c>
    </row>
    <row r="3" spans="1:14" ht="24">
      <c r="A3" s="9">
        <v>1</v>
      </c>
      <c r="B3" s="208" t="s">
        <v>417</v>
      </c>
      <c r="C3" s="209" t="s">
        <v>418</v>
      </c>
      <c r="D3" s="210">
        <v>40</v>
      </c>
      <c r="E3" s="211"/>
      <c r="F3" s="13"/>
      <c r="G3" s="13"/>
      <c r="H3" s="14"/>
      <c r="I3" s="13"/>
      <c r="J3" s="15"/>
      <c r="K3" s="13"/>
      <c r="L3" s="13"/>
      <c r="N3" s="182"/>
    </row>
    <row r="4" spans="1:12" ht="12.75">
      <c r="A4" s="9"/>
      <c r="B4" s="113" t="s">
        <v>35</v>
      </c>
      <c r="C4" s="87"/>
      <c r="D4" s="141"/>
      <c r="E4" s="27"/>
      <c r="F4" s="27"/>
      <c r="G4" s="27"/>
      <c r="H4" s="27"/>
      <c r="I4" s="27"/>
      <c r="J4" s="27"/>
      <c r="K4" s="27"/>
      <c r="L4" s="27"/>
    </row>
    <row r="6" spans="1:12" ht="12.75">
      <c r="A6" s="212" t="s">
        <v>44</v>
      </c>
      <c r="B6" s="213"/>
      <c r="C6" s="213"/>
      <c r="D6" s="214"/>
      <c r="E6" s="213"/>
      <c r="F6" s="213"/>
      <c r="G6" s="213"/>
      <c r="H6" s="213"/>
      <c r="I6" s="213"/>
      <c r="J6" s="215"/>
      <c r="K6" s="213"/>
      <c r="L6" s="213"/>
    </row>
    <row r="7" spans="1:12" ht="12.7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ht="12.75">
      <c r="A8" s="213" t="s">
        <v>120</v>
      </c>
      <c r="B8" s="213"/>
      <c r="C8" s="213"/>
      <c r="D8" s="214"/>
      <c r="E8" s="213"/>
      <c r="F8" s="213"/>
      <c r="G8" s="213"/>
      <c r="H8" s="213"/>
      <c r="I8" s="213"/>
      <c r="J8" s="213"/>
      <c r="K8" s="213"/>
      <c r="L8" s="213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B2" sqref="B2"/>
    </sheetView>
  </sheetViews>
  <sheetFormatPr defaultColWidth="12.57421875" defaultRowHeight="12.75"/>
  <cols>
    <col min="1" max="1" width="4.7109375" style="0" customWidth="1"/>
    <col min="2" max="2" width="26.7109375" style="0" customWidth="1"/>
    <col min="3" max="3" width="8.140625" style="0" customWidth="1"/>
    <col min="4" max="4" width="10.140625" style="0" customWidth="1"/>
    <col min="5" max="5" width="10.28125" style="0" customWidth="1"/>
    <col min="6" max="6" width="10.7109375" style="0" customWidth="1"/>
    <col min="7" max="7" width="10.421875" style="0" customWidth="1"/>
    <col min="8" max="8" width="5.00390625" style="0" customWidth="1"/>
    <col min="9" max="9" width="9.8515625" style="0" customWidth="1"/>
    <col min="10" max="10" width="8.421875" style="0" customWidth="1"/>
    <col min="11" max="11" width="11.140625" style="0" customWidth="1"/>
    <col min="12" max="12" width="11.57421875" style="0" customWidth="1"/>
  </cols>
  <sheetData>
    <row r="2" ht="12.75">
      <c r="A2" s="207" t="s">
        <v>419</v>
      </c>
    </row>
    <row r="3" spans="1:12" ht="48">
      <c r="A3" s="4" t="s">
        <v>1</v>
      </c>
      <c r="B3" s="4" t="s">
        <v>2</v>
      </c>
      <c r="C3" s="4" t="s">
        <v>3</v>
      </c>
      <c r="D3" s="77" t="s">
        <v>291</v>
      </c>
      <c r="E3" s="4" t="s">
        <v>337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</row>
    <row r="4" spans="1:14" ht="48">
      <c r="A4" s="9">
        <v>1</v>
      </c>
      <c r="B4" s="208" t="s">
        <v>420</v>
      </c>
      <c r="C4" s="209" t="s">
        <v>421</v>
      </c>
      <c r="D4" s="217">
        <v>80</v>
      </c>
      <c r="E4" s="211"/>
      <c r="F4" s="13"/>
      <c r="G4" s="13"/>
      <c r="H4" s="14"/>
      <c r="I4" s="13"/>
      <c r="J4" s="15"/>
      <c r="K4" s="13"/>
      <c r="L4" s="13"/>
      <c r="N4" s="182"/>
    </row>
    <row r="5" spans="1:12" ht="12.75">
      <c r="A5" s="9"/>
      <c r="B5" s="113" t="s">
        <v>35</v>
      </c>
      <c r="C5" s="87"/>
      <c r="D5" s="141"/>
      <c r="E5" s="27"/>
      <c r="F5" s="27"/>
      <c r="G5" s="27"/>
      <c r="H5" s="27"/>
      <c r="I5" s="27"/>
      <c r="J5" s="27"/>
      <c r="K5" s="27"/>
      <c r="L5" s="27"/>
    </row>
    <row r="6" ht="23.25" customHeight="1">
      <c r="J6" s="159"/>
    </row>
    <row r="7" spans="1:12" ht="12.75">
      <c r="A7" s="212" t="s">
        <v>44</v>
      </c>
      <c r="B7" s="213"/>
      <c r="C7" s="213"/>
      <c r="D7" s="214"/>
      <c r="E7" s="213"/>
      <c r="F7" s="213"/>
      <c r="G7" s="213"/>
      <c r="H7" s="213"/>
      <c r="I7" s="213"/>
      <c r="J7" s="213"/>
      <c r="K7" s="213"/>
      <c r="L7" s="213"/>
    </row>
    <row r="8" spans="1:12" ht="12.75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2" ht="12.75">
      <c r="A9" s="213" t="s">
        <v>120</v>
      </c>
      <c r="B9" s="213"/>
      <c r="C9" s="213"/>
      <c r="D9" s="214"/>
      <c r="E9" s="213"/>
      <c r="F9" s="213"/>
      <c r="G9" s="213"/>
      <c r="H9" s="213"/>
      <c r="I9" s="213"/>
      <c r="J9" s="213"/>
      <c r="K9" s="213"/>
      <c r="L9" s="213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4.421875" style="1" customWidth="1"/>
    <col min="2" max="2" width="44.7109375" style="1" customWidth="1"/>
    <col min="3" max="3" width="7.00390625" style="1" customWidth="1"/>
    <col min="4" max="4" width="5.00390625" style="1" customWidth="1"/>
    <col min="5" max="5" width="0" style="1" hidden="1" customWidth="1"/>
    <col min="6" max="6" width="9.28125" style="1" customWidth="1"/>
    <col min="7" max="7" width="12.421875" style="1" customWidth="1"/>
    <col min="8" max="8" width="11.140625" style="1" customWidth="1"/>
    <col min="9" max="9" width="13.00390625" style="1" customWidth="1"/>
    <col min="10" max="10" width="4.7109375" style="1" customWidth="1"/>
    <col min="11" max="11" width="12.140625" style="1" customWidth="1"/>
    <col min="12" max="12" width="11.57421875" style="1" customWidth="1"/>
    <col min="13" max="13" width="13.00390625" style="1" customWidth="1"/>
    <col min="14" max="14" width="15.421875" style="1" customWidth="1"/>
    <col min="15" max="16" width="0" style="1" hidden="1" customWidth="1"/>
    <col min="17" max="16384" width="9.00390625" style="1" customWidth="1"/>
  </cols>
  <sheetData>
    <row r="1" spans="1:14" ht="12">
      <c r="A1" s="184" t="s">
        <v>422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2">
      <c r="A2" s="8" t="s">
        <v>423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3" ht="12">
      <c r="B3" s="8"/>
      <c r="C3" s="8"/>
    </row>
    <row r="4" spans="2:6" ht="12">
      <c r="B4" s="8" t="s">
        <v>424</v>
      </c>
      <c r="C4" s="8"/>
      <c r="D4" s="74"/>
      <c r="E4" s="74"/>
      <c r="F4" s="74"/>
    </row>
    <row r="5" spans="1:14" ht="1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36">
      <c r="A6" s="218" t="s">
        <v>1</v>
      </c>
      <c r="B6" s="4" t="s">
        <v>2</v>
      </c>
      <c r="C6" s="218" t="s">
        <v>425</v>
      </c>
      <c r="D6" s="4" t="s">
        <v>3</v>
      </c>
      <c r="E6" s="4" t="s">
        <v>426</v>
      </c>
      <c r="F6" s="4" t="s">
        <v>427</v>
      </c>
      <c r="G6" s="4" t="s">
        <v>392</v>
      </c>
      <c r="H6" s="4" t="s">
        <v>428</v>
      </c>
      <c r="I6" s="4" t="s">
        <v>7</v>
      </c>
      <c r="J6" s="4" t="s">
        <v>77</v>
      </c>
      <c r="K6" s="4" t="s">
        <v>9</v>
      </c>
      <c r="L6" s="4" t="s">
        <v>10</v>
      </c>
      <c r="M6" s="5" t="s">
        <v>668</v>
      </c>
      <c r="N6" s="5" t="s">
        <v>12</v>
      </c>
    </row>
    <row r="7" spans="1:16" ht="21" customHeight="1">
      <c r="A7" s="185" t="s">
        <v>393</v>
      </c>
      <c r="B7" s="219" t="s">
        <v>429</v>
      </c>
      <c r="C7" s="220">
        <v>5500</v>
      </c>
      <c r="D7" s="187" t="s">
        <v>395</v>
      </c>
      <c r="E7" s="221">
        <v>90</v>
      </c>
      <c r="F7" s="222"/>
      <c r="G7" s="223"/>
      <c r="H7" s="223"/>
      <c r="I7" s="223"/>
      <c r="J7" s="224"/>
      <c r="K7" s="189"/>
      <c r="L7" s="225"/>
      <c r="M7" s="13"/>
      <c r="N7" s="13"/>
      <c r="O7" s="1">
        <v>33</v>
      </c>
      <c r="P7" s="1">
        <f aca="true" t="shared" si="0" ref="P7:P13">O7/18*24</f>
        <v>44</v>
      </c>
    </row>
    <row r="8" spans="1:16" ht="21" customHeight="1">
      <c r="A8" s="185" t="s">
        <v>396</v>
      </c>
      <c r="B8" s="226" t="s">
        <v>430</v>
      </c>
      <c r="C8" s="227">
        <v>6500</v>
      </c>
      <c r="D8" s="187" t="s">
        <v>395</v>
      </c>
      <c r="E8" s="221">
        <v>90</v>
      </c>
      <c r="F8" s="222"/>
      <c r="G8" s="189"/>
      <c r="H8" s="223"/>
      <c r="I8" s="223"/>
      <c r="J8" s="224"/>
      <c r="K8" s="189"/>
      <c r="L8" s="225"/>
      <c r="M8" s="13"/>
      <c r="N8" s="13"/>
      <c r="O8" s="1">
        <v>42</v>
      </c>
      <c r="P8" s="1">
        <f t="shared" si="0"/>
        <v>56</v>
      </c>
    </row>
    <row r="9" spans="1:16" ht="21" customHeight="1">
      <c r="A9" s="185" t="s">
        <v>398</v>
      </c>
      <c r="B9" s="226" t="s">
        <v>431</v>
      </c>
      <c r="C9" s="227">
        <v>4500</v>
      </c>
      <c r="D9" s="187" t="s">
        <v>395</v>
      </c>
      <c r="E9" s="221">
        <v>90</v>
      </c>
      <c r="F9" s="222"/>
      <c r="G9" s="189"/>
      <c r="H9" s="223"/>
      <c r="I9" s="223"/>
      <c r="J9" s="224"/>
      <c r="K9" s="189"/>
      <c r="L9" s="225"/>
      <c r="M9" s="13"/>
      <c r="N9" s="13"/>
      <c r="O9" s="1">
        <v>24</v>
      </c>
      <c r="P9" s="1">
        <f t="shared" si="0"/>
        <v>32</v>
      </c>
    </row>
    <row r="10" spans="1:16" ht="21" customHeight="1">
      <c r="A10" s="185" t="s">
        <v>432</v>
      </c>
      <c r="B10" s="226" t="s">
        <v>433</v>
      </c>
      <c r="C10" s="227">
        <v>3200</v>
      </c>
      <c r="D10" s="187" t="s">
        <v>395</v>
      </c>
      <c r="E10" s="221">
        <v>90</v>
      </c>
      <c r="F10" s="222"/>
      <c r="G10" s="189"/>
      <c r="H10" s="223"/>
      <c r="I10" s="223"/>
      <c r="J10" s="224"/>
      <c r="K10" s="189"/>
      <c r="L10" s="225"/>
      <c r="M10" s="13"/>
      <c r="N10" s="13"/>
      <c r="O10" s="1">
        <v>28</v>
      </c>
      <c r="P10" s="1">
        <f t="shared" si="0"/>
        <v>37.333333333333336</v>
      </c>
    </row>
    <row r="11" spans="1:16" ht="21" customHeight="1">
      <c r="A11" s="185" t="s">
        <v>434</v>
      </c>
      <c r="B11" s="226" t="s">
        <v>435</v>
      </c>
      <c r="C11" s="227">
        <v>270</v>
      </c>
      <c r="D11" s="187" t="s">
        <v>395</v>
      </c>
      <c r="E11" s="221">
        <v>90</v>
      </c>
      <c r="F11" s="222"/>
      <c r="G11" s="189"/>
      <c r="H11" s="223"/>
      <c r="I11" s="223"/>
      <c r="J11" s="224"/>
      <c r="K11" s="189"/>
      <c r="L11" s="225"/>
      <c r="M11" s="13"/>
      <c r="N11" s="13"/>
      <c r="O11" s="1">
        <v>4</v>
      </c>
      <c r="P11" s="1">
        <f t="shared" si="0"/>
        <v>5.333333333333333</v>
      </c>
    </row>
    <row r="12" spans="1:16" ht="21" customHeight="1">
      <c r="A12" s="185" t="s">
        <v>436</v>
      </c>
      <c r="B12" s="226" t="s">
        <v>437</v>
      </c>
      <c r="C12" s="227">
        <v>180</v>
      </c>
      <c r="D12" s="187" t="s">
        <v>395</v>
      </c>
      <c r="E12" s="221">
        <v>30</v>
      </c>
      <c r="F12" s="222"/>
      <c r="G12" s="189"/>
      <c r="H12" s="223"/>
      <c r="I12" s="223"/>
      <c r="J12" s="224"/>
      <c r="K12" s="189"/>
      <c r="L12" s="225"/>
      <c r="M12" s="13"/>
      <c r="N12" s="13"/>
      <c r="O12" s="1">
        <v>5</v>
      </c>
      <c r="P12" s="1">
        <f t="shared" si="0"/>
        <v>6.666666666666667</v>
      </c>
    </row>
    <row r="13" spans="1:16" ht="24.75" customHeight="1">
      <c r="A13" s="185" t="s">
        <v>438</v>
      </c>
      <c r="B13" s="226" t="s">
        <v>439</v>
      </c>
      <c r="C13" s="227">
        <v>18000</v>
      </c>
      <c r="D13" s="187" t="s">
        <v>395</v>
      </c>
      <c r="E13" s="221">
        <v>18000</v>
      </c>
      <c r="F13" s="228"/>
      <c r="G13" s="189"/>
      <c r="H13" s="223"/>
      <c r="I13" s="223"/>
      <c r="J13" s="224"/>
      <c r="K13" s="189"/>
      <c r="L13" s="229"/>
      <c r="M13" s="13"/>
      <c r="N13" s="13"/>
      <c r="P13" s="1">
        <f t="shared" si="0"/>
        <v>0</v>
      </c>
    </row>
    <row r="14" spans="1:16" ht="24.75" customHeight="1">
      <c r="A14" s="185" t="s">
        <v>440</v>
      </c>
      <c r="B14" s="226" t="s">
        <v>441</v>
      </c>
      <c r="C14" s="227">
        <v>18000</v>
      </c>
      <c r="D14" s="187" t="s">
        <v>395</v>
      </c>
      <c r="E14" s="221"/>
      <c r="F14" s="228"/>
      <c r="G14" s="189"/>
      <c r="H14" s="223"/>
      <c r="I14" s="223"/>
      <c r="J14" s="224"/>
      <c r="K14" s="189"/>
      <c r="L14" s="229"/>
      <c r="M14" s="13"/>
      <c r="N14" s="13"/>
      <c r="O14" s="1">
        <v>1</v>
      </c>
      <c r="P14" s="1">
        <v>3</v>
      </c>
    </row>
    <row r="15" spans="1:14" ht="24.75" customHeight="1">
      <c r="A15" s="185"/>
      <c r="B15" s="230" t="s">
        <v>442</v>
      </c>
      <c r="C15" s="227"/>
      <c r="D15" s="187"/>
      <c r="E15" s="221"/>
      <c r="F15" s="187"/>
      <c r="G15" s="189"/>
      <c r="H15" s="189"/>
      <c r="I15" s="231"/>
      <c r="J15" s="231"/>
      <c r="K15" s="231"/>
      <c r="L15" s="231"/>
      <c r="M15" s="231"/>
      <c r="N15" s="231"/>
    </row>
    <row r="16" spans="1:14" ht="24.75" customHeight="1">
      <c r="A16" s="193"/>
      <c r="B16" s="232" t="s">
        <v>36</v>
      </c>
      <c r="C16" s="233"/>
      <c r="D16" s="195"/>
      <c r="E16" s="195"/>
      <c r="F16" s="195"/>
      <c r="G16" s="234"/>
      <c r="H16" s="234"/>
      <c r="I16" s="234"/>
      <c r="J16" s="235"/>
      <c r="K16" s="234"/>
      <c r="L16" s="233"/>
      <c r="M16" s="126"/>
      <c r="N16" s="126"/>
    </row>
    <row r="17" spans="1:15" ht="21" customHeight="1">
      <c r="A17" s="185" t="s">
        <v>443</v>
      </c>
      <c r="B17" s="226" t="s">
        <v>444</v>
      </c>
      <c r="C17" s="227"/>
      <c r="D17" s="187"/>
      <c r="E17" s="187"/>
      <c r="F17" s="222">
        <v>24</v>
      </c>
      <c r="G17" s="189"/>
      <c r="H17" s="203"/>
      <c r="I17" s="203"/>
      <c r="J17" s="224"/>
      <c r="K17" s="189"/>
      <c r="L17"/>
      <c r="M17" s="233"/>
      <c r="N17" s="126"/>
      <c r="O17" s="126"/>
    </row>
    <row r="18" spans="1:15" ht="21" customHeight="1">
      <c r="A18" s="185" t="s">
        <v>445</v>
      </c>
      <c r="B18" s="226" t="s">
        <v>446</v>
      </c>
      <c r="D18" s="191"/>
      <c r="E18" s="191"/>
      <c r="F18" s="222">
        <v>24</v>
      </c>
      <c r="G18" s="189"/>
      <c r="H18" s="203"/>
      <c r="I18" s="223"/>
      <c r="J18" s="224"/>
      <c r="K18" s="189"/>
      <c r="L18"/>
      <c r="M18" s="233"/>
      <c r="N18" s="126"/>
      <c r="O18" s="126"/>
    </row>
    <row r="19" spans="1:15" ht="12.75">
      <c r="A19" s="43"/>
      <c r="B19" s="46" t="s">
        <v>42</v>
      </c>
      <c r="C19" s="43"/>
      <c r="D19" s="202"/>
      <c r="E19" s="202"/>
      <c r="F19" s="187"/>
      <c r="G19" s="191"/>
      <c r="H19" s="236"/>
      <c r="I19" s="27"/>
      <c r="J19" s="27"/>
      <c r="K19" s="27"/>
      <c r="L19"/>
      <c r="M19" s="32"/>
      <c r="N19" s="32"/>
      <c r="O19" s="32"/>
    </row>
    <row r="20" spans="1:15" ht="12.75">
      <c r="A20" s="233"/>
      <c r="C20" s="233"/>
      <c r="D20" s="195"/>
      <c r="E20" s="195"/>
      <c r="F20" s="195"/>
      <c r="G20" s="74"/>
      <c r="H20" s="237"/>
      <c r="I20" s="126"/>
      <c r="J20" s="238"/>
      <c r="K20" s="126"/>
      <c r="L20"/>
      <c r="M20" s="233"/>
      <c r="N20" s="74"/>
      <c r="O20" s="126"/>
    </row>
    <row r="21" spans="1:15" ht="12.75">
      <c r="A21" s="43"/>
      <c r="B21" s="46" t="s">
        <v>447</v>
      </c>
      <c r="C21" s="43"/>
      <c r="D21" s="187"/>
      <c r="E21" s="187"/>
      <c r="F21" s="187"/>
      <c r="G21" s="191"/>
      <c r="H21" s="236"/>
      <c r="I21" s="27"/>
      <c r="J21" s="27"/>
      <c r="K21" s="27"/>
      <c r="L21"/>
      <c r="M21" s="32"/>
      <c r="N21" s="32"/>
      <c r="O21" s="32"/>
    </row>
    <row r="23" spans="1:11" ht="30.75" customHeight="1">
      <c r="A23" s="184" t="s">
        <v>448</v>
      </c>
      <c r="B23" s="239"/>
      <c r="C23" s="239"/>
      <c r="D23" s="239"/>
      <c r="E23" s="239"/>
      <c r="F23" s="240"/>
      <c r="G23" s="238"/>
      <c r="H23" s="74"/>
      <c r="I23" s="74"/>
      <c r="J23" s="74"/>
      <c r="K23" s="74"/>
    </row>
    <row r="24" spans="1:11" ht="14.25" customHeight="1">
      <c r="A24" s="239" t="s">
        <v>449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</row>
    <row r="25" s="241" customFormat="1" ht="12.75" customHeight="1">
      <c r="A25" s="239" t="s">
        <v>450</v>
      </c>
    </row>
    <row r="26" spans="1:11" ht="12">
      <c r="A26" s="242" t="s">
        <v>451</v>
      </c>
      <c r="B26" s="243"/>
      <c r="C26" s="243"/>
      <c r="D26" s="243"/>
      <c r="E26" s="243"/>
      <c r="F26" s="243"/>
      <c r="G26" s="243"/>
      <c r="H26" s="243"/>
      <c r="I26" s="240"/>
      <c r="J26" s="240"/>
      <c r="K26" s="240"/>
    </row>
    <row r="27" spans="1:11" ht="12">
      <c r="A27" s="239" t="s">
        <v>452</v>
      </c>
      <c r="B27" s="241"/>
      <c r="C27" s="241"/>
      <c r="D27" s="241"/>
      <c r="E27" s="241"/>
      <c r="F27" s="241"/>
      <c r="G27" s="241"/>
      <c r="H27" s="241"/>
      <c r="I27" s="240"/>
      <c r="J27" s="240"/>
      <c r="K27" s="240"/>
    </row>
    <row r="28" spans="1:11" ht="12">
      <c r="A28" s="239" t="s">
        <v>453</v>
      </c>
      <c r="B28" s="241"/>
      <c r="C28" s="241"/>
      <c r="D28" s="241"/>
      <c r="E28" s="241"/>
      <c r="F28" s="241"/>
      <c r="G28" s="241"/>
      <c r="H28" s="241"/>
      <c r="I28" s="240"/>
      <c r="J28" s="240"/>
      <c r="K28" s="240"/>
    </row>
    <row r="29" spans="1:11" ht="12">
      <c r="A29" s="239" t="s">
        <v>454</v>
      </c>
      <c r="B29" s="241"/>
      <c r="C29" s="241"/>
      <c r="D29" s="241"/>
      <c r="E29" s="241"/>
      <c r="F29" s="241"/>
      <c r="G29" s="241"/>
      <c r="H29" s="241"/>
      <c r="I29" s="165"/>
      <c r="J29" s="165"/>
      <c r="K29" s="165"/>
    </row>
    <row r="30" spans="1:11" ht="13.5" customHeight="1">
      <c r="A30" s="242" t="s">
        <v>455</v>
      </c>
      <c r="B30" s="239"/>
      <c r="C30" s="239"/>
      <c r="D30" s="239"/>
      <c r="E30" s="239"/>
      <c r="F30" s="239"/>
      <c r="G30" s="239"/>
      <c r="H30" s="239"/>
      <c r="I30" s="165"/>
      <c r="J30" s="165"/>
      <c r="K30" s="165"/>
    </row>
    <row r="31" spans="1:8" ht="12">
      <c r="A31" s="1" t="s">
        <v>456</v>
      </c>
      <c r="C31" s="241"/>
      <c r="D31" s="241"/>
      <c r="E31" s="241"/>
      <c r="F31" s="241"/>
      <c r="G31" s="241"/>
      <c r="H31" s="241"/>
    </row>
    <row r="32" spans="1:8" ht="12">
      <c r="A32" s="1" t="s">
        <v>457</v>
      </c>
      <c r="C32" s="241"/>
      <c r="D32" s="241"/>
      <c r="E32" s="241"/>
      <c r="F32" s="241"/>
      <c r="G32" s="241"/>
      <c r="H32" s="241"/>
    </row>
    <row r="33" spans="1:8" ht="12">
      <c r="A33" s="1" t="s">
        <v>458</v>
      </c>
      <c r="C33" s="241"/>
      <c r="D33" s="241"/>
      <c r="E33" s="241"/>
      <c r="F33" s="241"/>
      <c r="G33" s="241"/>
      <c r="H33" s="241"/>
    </row>
    <row r="34" spans="1:8" ht="12">
      <c r="A34" s="244"/>
      <c r="C34" s="241"/>
      <c r="D34" s="241"/>
      <c r="E34" s="241"/>
      <c r="F34" s="241"/>
      <c r="G34" s="241"/>
      <c r="H34" s="241"/>
    </row>
    <row r="35" spans="2:9" ht="23.25" customHeight="1">
      <c r="B35" s="8" t="s">
        <v>459</v>
      </c>
      <c r="C35" s="8"/>
      <c r="D35" s="8"/>
      <c r="E35" s="8"/>
      <c r="F35" s="8"/>
      <c r="G35" s="8"/>
      <c r="H35" s="8"/>
      <c r="I35" s="241"/>
    </row>
    <row r="37" spans="1:8" ht="12">
      <c r="A37" s="239" t="s">
        <v>460</v>
      </c>
      <c r="B37" s="239"/>
      <c r="C37" s="239"/>
      <c r="D37" s="239"/>
      <c r="E37" s="239"/>
      <c r="F37" s="239"/>
      <c r="G37" s="239"/>
      <c r="H37" s="239"/>
    </row>
    <row r="38" spans="1:8" ht="12">
      <c r="A38" s="1" t="s">
        <v>461</v>
      </c>
      <c r="B38" s="239"/>
      <c r="C38" s="239"/>
      <c r="D38" s="239"/>
      <c r="E38" s="239"/>
      <c r="F38" s="239"/>
      <c r="G38" s="239"/>
      <c r="H38" s="239"/>
    </row>
    <row r="39" spans="1:8" ht="12">
      <c r="A39" s="1" t="s">
        <v>462</v>
      </c>
      <c r="B39" s="239"/>
      <c r="C39" s="239"/>
      <c r="D39" s="239"/>
      <c r="E39" s="239"/>
      <c r="F39" s="239"/>
      <c r="G39" s="239"/>
      <c r="H39" s="239"/>
    </row>
    <row r="40" spans="1:8" ht="12">
      <c r="A40" s="1" t="s">
        <v>463</v>
      </c>
      <c r="B40" s="239"/>
      <c r="C40" s="239"/>
      <c r="D40" s="239"/>
      <c r="E40" s="239"/>
      <c r="F40" s="239"/>
      <c r="G40" s="239"/>
      <c r="H40" s="239"/>
    </row>
    <row r="41" spans="1:11" ht="12">
      <c r="A41" s="245" t="s">
        <v>464</v>
      </c>
      <c r="I41" s="239"/>
      <c r="J41" s="239"/>
      <c r="K41" s="239"/>
    </row>
    <row r="42" ht="12">
      <c r="A42" s="245" t="s">
        <v>465</v>
      </c>
    </row>
    <row r="43" ht="12">
      <c r="A43" s="245" t="s">
        <v>466</v>
      </c>
    </row>
    <row r="44" ht="12">
      <c r="A44" s="245" t="s">
        <v>467</v>
      </c>
    </row>
    <row r="45" ht="12">
      <c r="A45" s="1" t="s">
        <v>468</v>
      </c>
    </row>
    <row r="46" ht="12">
      <c r="A46" s="1" t="s">
        <v>469</v>
      </c>
    </row>
    <row r="47" ht="12">
      <c r="A47" s="1" t="s">
        <v>470</v>
      </c>
    </row>
    <row r="50" ht="12">
      <c r="B50" s="8" t="s">
        <v>471</v>
      </c>
    </row>
    <row r="51" spans="1:2" ht="12">
      <c r="A51" s="244" t="s">
        <v>472</v>
      </c>
      <c r="B51" s="8"/>
    </row>
    <row r="52" ht="12">
      <c r="A52" s="1" t="s">
        <v>473</v>
      </c>
    </row>
    <row r="53" spans="1:14" ht="12">
      <c r="A53" s="1" t="s">
        <v>474</v>
      </c>
      <c r="N53" s="117"/>
    </row>
    <row r="54" ht="12">
      <c r="A54" s="1" t="s">
        <v>475</v>
      </c>
    </row>
    <row r="55" ht="12">
      <c r="A55" s="1" t="s">
        <v>476</v>
      </c>
    </row>
    <row r="56" ht="12">
      <c r="A56" s="1" t="s">
        <v>477</v>
      </c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4.7109375" style="1" customWidth="1"/>
    <col min="2" max="2" width="19.140625" style="1" customWidth="1"/>
    <col min="3" max="3" width="14.7109375" style="1" customWidth="1"/>
    <col min="4" max="4" width="7.00390625" style="1" customWidth="1"/>
    <col min="5" max="5" width="0" style="1" hidden="1" customWidth="1"/>
    <col min="6" max="6" width="10.28125" style="1" customWidth="1"/>
    <col min="7" max="7" width="11.00390625" style="1" customWidth="1"/>
    <col min="8" max="8" width="12.28125" style="1" customWidth="1"/>
    <col min="9" max="9" width="4.7109375" style="1" customWidth="1"/>
    <col min="10" max="10" width="12.28125" style="1" customWidth="1"/>
    <col min="11" max="11" width="7.140625" style="2" customWidth="1"/>
    <col min="12" max="12" width="11.57421875" style="1" customWidth="1"/>
    <col min="13" max="13" width="14.421875" style="1" customWidth="1"/>
    <col min="14" max="15" width="0" style="1" hidden="1" customWidth="1"/>
    <col min="16" max="16384" width="9.00390625" style="1" customWidth="1"/>
  </cols>
  <sheetData>
    <row r="1" spans="1:10" ht="12">
      <c r="A1" s="246" t="s">
        <v>478</v>
      </c>
      <c r="B1" s="247"/>
      <c r="C1" s="247"/>
      <c r="D1" s="248"/>
      <c r="E1" s="248"/>
      <c r="F1" s="249"/>
      <c r="G1" s="250"/>
      <c r="H1" s="249"/>
      <c r="I1" s="251"/>
      <c r="J1" s="252"/>
    </row>
    <row r="2" spans="1:10" ht="12">
      <c r="A2" s="246" t="s">
        <v>479</v>
      </c>
      <c r="B2" s="247"/>
      <c r="C2" s="247"/>
      <c r="D2" s="248"/>
      <c r="E2" s="248"/>
      <c r="F2" s="249"/>
      <c r="G2" s="250"/>
      <c r="H2" s="249"/>
      <c r="I2" s="251"/>
      <c r="J2" s="252"/>
    </row>
    <row r="3" spans="1:10" ht="12">
      <c r="A3" s="246"/>
      <c r="B3" s="251"/>
      <c r="C3" s="247"/>
      <c r="D3" s="248"/>
      <c r="E3" s="248"/>
      <c r="F3" s="249"/>
      <c r="G3" s="250"/>
      <c r="H3" s="249"/>
      <c r="I3" s="251"/>
      <c r="J3" s="253"/>
    </row>
    <row r="4" spans="1:10" ht="12">
      <c r="A4" s="254" t="s">
        <v>480</v>
      </c>
      <c r="B4" s="251"/>
      <c r="C4" s="247"/>
      <c r="D4" s="248"/>
      <c r="E4" s="248"/>
      <c r="F4" s="249"/>
      <c r="G4" s="250"/>
      <c r="H4" s="249"/>
      <c r="I4" s="251"/>
      <c r="J4" s="253"/>
    </row>
    <row r="5" spans="1:13" ht="36">
      <c r="A5" s="132" t="s">
        <v>481</v>
      </c>
      <c r="B5" s="132" t="s">
        <v>2</v>
      </c>
      <c r="C5" s="132" t="s">
        <v>3</v>
      </c>
      <c r="D5" s="133" t="s">
        <v>482</v>
      </c>
      <c r="E5" s="133" t="s">
        <v>483</v>
      </c>
      <c r="F5" s="132" t="s">
        <v>392</v>
      </c>
      <c r="G5" s="132" t="s">
        <v>428</v>
      </c>
      <c r="H5" s="132" t="s">
        <v>7</v>
      </c>
      <c r="I5" s="4" t="s">
        <v>77</v>
      </c>
      <c r="J5" s="4" t="s">
        <v>9</v>
      </c>
      <c r="K5" s="4" t="s">
        <v>10</v>
      </c>
      <c r="L5" s="5" t="s">
        <v>668</v>
      </c>
      <c r="M5" s="5" t="s">
        <v>12</v>
      </c>
    </row>
    <row r="6" spans="1:14" ht="36" customHeight="1">
      <c r="A6" s="132">
        <v>1</v>
      </c>
      <c r="B6" s="255" t="s">
        <v>484</v>
      </c>
      <c r="C6" s="256" t="s">
        <v>485</v>
      </c>
      <c r="D6" s="257">
        <v>2</v>
      </c>
      <c r="E6" s="256" t="s">
        <v>486</v>
      </c>
      <c r="F6" s="203"/>
      <c r="G6" s="223"/>
      <c r="H6" s="223"/>
      <c r="I6" s="224"/>
      <c r="J6" s="189"/>
      <c r="K6" s="225"/>
      <c r="L6" s="13"/>
      <c r="M6" s="13"/>
      <c r="N6" s="1">
        <v>0</v>
      </c>
    </row>
    <row r="7" spans="1:15" ht="40.5" customHeight="1">
      <c r="A7" s="132">
        <v>2</v>
      </c>
      <c r="B7" s="255" t="s">
        <v>487</v>
      </c>
      <c r="C7" s="256" t="s">
        <v>488</v>
      </c>
      <c r="D7" s="257">
        <v>20</v>
      </c>
      <c r="E7" s="256" t="s">
        <v>489</v>
      </c>
      <c r="F7" s="203"/>
      <c r="G7" s="223"/>
      <c r="H7" s="223"/>
      <c r="I7" s="224"/>
      <c r="J7" s="189"/>
      <c r="K7" s="225"/>
      <c r="L7" s="13"/>
      <c r="M7" s="13"/>
      <c r="N7" s="1">
        <v>16</v>
      </c>
      <c r="O7" s="1">
        <f>N7/18*24</f>
        <v>21.333333333333332</v>
      </c>
    </row>
    <row r="8" spans="1:13" ht="12">
      <c r="A8" s="436" t="s">
        <v>490</v>
      </c>
      <c r="B8" s="436"/>
      <c r="C8" s="436"/>
      <c r="D8" s="436"/>
      <c r="E8" s="436"/>
      <c r="F8" s="436"/>
      <c r="G8" s="436"/>
      <c r="H8" s="259"/>
      <c r="I8" s="259"/>
      <c r="J8" s="259"/>
      <c r="K8" s="259"/>
      <c r="L8" s="259"/>
      <c r="M8" s="259"/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8.8515625" style="1" customWidth="1"/>
    <col min="2" max="2" width="22.7109375" style="1" customWidth="1"/>
    <col min="3" max="3" width="6.140625" style="1" customWidth="1"/>
    <col min="4" max="4" width="10.00390625" style="1" customWidth="1"/>
    <col min="5" max="5" width="8.421875" style="1" customWidth="1"/>
    <col min="6" max="7" width="10.57421875" style="1" customWidth="1"/>
    <col min="8" max="8" width="10.7109375" style="1" customWidth="1"/>
    <col min="9" max="9" width="5.8515625" style="1" customWidth="1"/>
    <col min="10" max="10" width="11.00390625" style="1" customWidth="1"/>
    <col min="11" max="11" width="8.421875" style="2" customWidth="1"/>
    <col min="12" max="12" width="11.57421875" style="1" customWidth="1"/>
    <col min="13" max="13" width="11.140625" style="1" customWidth="1"/>
    <col min="14" max="16384" width="9.00390625" style="1" customWidth="1"/>
  </cols>
  <sheetData>
    <row r="1" ht="12">
      <c r="B1" s="8" t="s">
        <v>491</v>
      </c>
    </row>
    <row r="2" spans="1:2" ht="12">
      <c r="A2" s="260"/>
      <c r="B2" s="8" t="s">
        <v>492</v>
      </c>
    </row>
    <row r="3" ht="12">
      <c r="B3" s="8" t="s">
        <v>493</v>
      </c>
    </row>
    <row r="4" spans="2:7" ht="12">
      <c r="B4" s="8" t="s">
        <v>494</v>
      </c>
      <c r="G4" s="8"/>
    </row>
    <row r="5" spans="1:10" ht="12">
      <c r="A5" s="261"/>
      <c r="B5" s="262"/>
      <c r="C5" s="261"/>
      <c r="D5" s="261"/>
      <c r="E5" s="263"/>
      <c r="F5" s="254"/>
      <c r="G5" s="254"/>
      <c r="H5" s="254"/>
      <c r="I5" s="261"/>
      <c r="J5" s="264"/>
    </row>
    <row r="6" spans="1:13" ht="48">
      <c r="A6" s="132" t="s">
        <v>495</v>
      </c>
      <c r="B6" s="132" t="s">
        <v>2</v>
      </c>
      <c r="C6" s="132" t="s">
        <v>483</v>
      </c>
      <c r="D6" s="132" t="s">
        <v>496</v>
      </c>
      <c r="E6" s="132" t="s">
        <v>497</v>
      </c>
      <c r="F6" s="132" t="s">
        <v>392</v>
      </c>
      <c r="G6" s="132" t="s">
        <v>498</v>
      </c>
      <c r="H6" s="132" t="s">
        <v>7</v>
      </c>
      <c r="I6" s="4" t="s">
        <v>77</v>
      </c>
      <c r="J6" s="4" t="s">
        <v>9</v>
      </c>
      <c r="K6" s="4" t="s">
        <v>10</v>
      </c>
      <c r="L6" s="5" t="s">
        <v>668</v>
      </c>
      <c r="M6" s="5" t="s">
        <v>12</v>
      </c>
    </row>
    <row r="7" spans="1:13" ht="20.25" customHeight="1">
      <c r="A7" s="265" t="s">
        <v>393</v>
      </c>
      <c r="B7" s="255" t="s">
        <v>499</v>
      </c>
      <c r="C7" s="266" t="s">
        <v>395</v>
      </c>
      <c r="D7" s="256">
        <v>40</v>
      </c>
      <c r="E7" s="267"/>
      <c r="F7" s="203"/>
      <c r="G7" s="223"/>
      <c r="H7" s="223"/>
      <c r="I7" s="224"/>
      <c r="J7" s="189"/>
      <c r="K7" s="225"/>
      <c r="L7" s="13"/>
      <c r="M7" s="13"/>
    </row>
    <row r="8" spans="1:13" s="8" customFormat="1" ht="12">
      <c r="A8" s="268" t="s">
        <v>35</v>
      </c>
      <c r="B8" s="201"/>
      <c r="C8" s="269"/>
      <c r="D8" s="269"/>
      <c r="E8" s="270"/>
      <c r="F8" s="271"/>
      <c r="G8" s="271"/>
      <c r="H8" s="271"/>
      <c r="I8" s="271"/>
      <c r="J8" s="271"/>
      <c r="K8" s="271"/>
      <c r="L8" s="271"/>
      <c r="M8" s="271"/>
    </row>
    <row r="9" spans="1:13" ht="12">
      <c r="A9" s="272"/>
      <c r="C9" s="273"/>
      <c r="D9" s="274"/>
      <c r="E9" s="275"/>
      <c r="F9" s="276"/>
      <c r="G9" s="277"/>
      <c r="H9" s="278"/>
      <c r="I9" s="233"/>
      <c r="J9" s="74"/>
      <c r="K9" s="74"/>
      <c r="L9" s="74"/>
      <c r="M9" s="74"/>
    </row>
    <row r="10" spans="1:13" ht="12">
      <c r="A10" s="184" t="s">
        <v>448</v>
      </c>
      <c r="C10" s="273"/>
      <c r="D10" s="274"/>
      <c r="E10" s="275"/>
      <c r="F10" s="276"/>
      <c r="G10" s="277"/>
      <c r="H10" s="278"/>
      <c r="I10" s="233"/>
      <c r="J10" s="74"/>
      <c r="K10" s="74"/>
      <c r="L10" s="74"/>
      <c r="M10" s="74"/>
    </row>
    <row r="11" spans="1:11" ht="12">
      <c r="A11" s="239" t="s">
        <v>500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</row>
    <row r="12" spans="1:11" ht="12">
      <c r="A12" s="244" t="s">
        <v>501</v>
      </c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ht="12">
      <c r="A13" s="244" t="s">
        <v>502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</row>
    <row r="14" spans="1:11" ht="12">
      <c r="A14" s="244" t="s">
        <v>503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spans="1:11" ht="12">
      <c r="A15" s="1" t="s">
        <v>504</v>
      </c>
      <c r="B15" s="241"/>
      <c r="I15" s="2"/>
      <c r="K15" s="1"/>
    </row>
    <row r="16" spans="1:11" ht="12">
      <c r="A16" s="244" t="s">
        <v>505</v>
      </c>
      <c r="C16" s="239"/>
      <c r="D16" s="239"/>
      <c r="E16" s="239"/>
      <c r="F16" s="239"/>
      <c r="G16" s="239"/>
      <c r="H16" s="239"/>
      <c r="I16" s="239"/>
      <c r="J16" s="239"/>
      <c r="K16" s="239"/>
    </row>
    <row r="17" spans="1:2" s="241" customFormat="1" ht="14.25" customHeight="1">
      <c r="A17" s="1" t="s">
        <v>506</v>
      </c>
      <c r="B17" s="1"/>
    </row>
    <row r="18" spans="1:11" ht="12">
      <c r="A18" s="239" t="s">
        <v>507</v>
      </c>
      <c r="I18" s="2"/>
      <c r="K18" s="1"/>
    </row>
    <row r="22" ht="12">
      <c r="N22" s="117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70"/>
  <sheetViews>
    <sheetView zoomScalePageLayoutView="0" workbookViewId="0" topLeftCell="A5">
      <selection activeCell="K3" sqref="K3"/>
    </sheetView>
  </sheetViews>
  <sheetFormatPr defaultColWidth="12.00390625" defaultRowHeight="12.75"/>
  <cols>
    <col min="1" max="1" width="5.57421875" style="1" customWidth="1"/>
    <col min="2" max="2" width="26.57421875" style="1" customWidth="1"/>
    <col min="3" max="3" width="7.00390625" style="1" customWidth="1"/>
    <col min="4" max="4" width="10.140625" style="47" customWidth="1"/>
    <col min="5" max="5" width="7.8515625" style="1" customWidth="1"/>
    <col min="6" max="6" width="8.28125" style="1" customWidth="1"/>
    <col min="7" max="7" width="11.28125" style="1" customWidth="1"/>
    <col min="8" max="8" width="5.7109375" style="1" customWidth="1"/>
    <col min="9" max="9" width="11.28125" style="1" customWidth="1"/>
    <col min="10" max="10" width="8.421875" style="1" customWidth="1"/>
    <col min="11" max="11" width="9.7109375" style="1" customWidth="1"/>
    <col min="12" max="12" width="11.57421875" style="1" customWidth="1"/>
    <col min="13" max="13" width="0" style="2" hidden="1" customWidth="1"/>
    <col min="14" max="14" width="0" style="28" hidden="1" customWidth="1"/>
    <col min="15" max="16384" width="12.00390625" style="1" customWidth="1"/>
  </cols>
  <sheetData>
    <row r="1" spans="1:12" ht="25.5" customHeight="1">
      <c r="A1" s="423" t="s">
        <v>128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ht="12">
      <c r="A2" s="3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129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50.25" customHeight="1">
      <c r="A4" s="9">
        <v>1</v>
      </c>
      <c r="B4" s="20" t="s">
        <v>130</v>
      </c>
      <c r="C4" s="11" t="s">
        <v>131</v>
      </c>
      <c r="D4" s="84">
        <v>320</v>
      </c>
      <c r="E4" s="13"/>
      <c r="F4" s="13"/>
      <c r="G4" s="13"/>
      <c r="H4" s="14"/>
      <c r="I4" s="13"/>
      <c r="J4" s="15"/>
      <c r="K4" s="13"/>
      <c r="L4" s="13"/>
      <c r="M4" s="16">
        <v>208</v>
      </c>
      <c r="N4" s="81">
        <f aca="true" t="shared" si="0" ref="N4:N49">M4/18*24</f>
        <v>277.3333333333333</v>
      </c>
      <c r="O4" s="18"/>
      <c r="P4" s="18"/>
    </row>
    <row r="5" spans="1:14" ht="24">
      <c r="A5" s="9">
        <v>2</v>
      </c>
      <c r="B5" s="20" t="s">
        <v>132</v>
      </c>
      <c r="C5" s="11" t="s">
        <v>131</v>
      </c>
      <c r="D5" s="84">
        <v>260</v>
      </c>
      <c r="E5" s="13"/>
      <c r="F5" s="13"/>
      <c r="G5" s="13"/>
      <c r="H5" s="14"/>
      <c r="I5" s="13"/>
      <c r="J5" s="15"/>
      <c r="K5" s="13"/>
      <c r="L5" s="13"/>
      <c r="M5" s="2">
        <v>176</v>
      </c>
      <c r="N5" s="81">
        <f t="shared" si="0"/>
        <v>234.66666666666669</v>
      </c>
    </row>
    <row r="6" spans="1:14" ht="24">
      <c r="A6" s="9">
        <v>3</v>
      </c>
      <c r="B6" s="20" t="s">
        <v>133</v>
      </c>
      <c r="C6" s="11" t="s">
        <v>131</v>
      </c>
      <c r="D6" s="84">
        <v>220</v>
      </c>
      <c r="E6" s="13"/>
      <c r="F6" s="13"/>
      <c r="G6" s="13"/>
      <c r="H6" s="14"/>
      <c r="I6" s="13"/>
      <c r="J6" s="15"/>
      <c r="K6" s="13"/>
      <c r="L6" s="13"/>
      <c r="M6" s="2">
        <v>136</v>
      </c>
      <c r="N6" s="81">
        <f t="shared" si="0"/>
        <v>181.33333333333331</v>
      </c>
    </row>
    <row r="7" spans="1:14" ht="24">
      <c r="A7" s="9">
        <v>4</v>
      </c>
      <c r="B7" s="20" t="s">
        <v>134</v>
      </c>
      <c r="C7" s="11" t="s">
        <v>131</v>
      </c>
      <c r="D7" s="84">
        <v>60</v>
      </c>
      <c r="E7" s="13"/>
      <c r="F7" s="13"/>
      <c r="G7" s="13"/>
      <c r="H7" s="14"/>
      <c r="I7" s="13"/>
      <c r="J7" s="15"/>
      <c r="K7" s="13"/>
      <c r="L7" s="13"/>
      <c r="M7" s="2">
        <v>12</v>
      </c>
      <c r="N7" s="81">
        <f t="shared" si="0"/>
        <v>16</v>
      </c>
    </row>
    <row r="8" spans="1:14" ht="24">
      <c r="A8" s="9">
        <v>5</v>
      </c>
      <c r="B8" s="94" t="s">
        <v>135</v>
      </c>
      <c r="C8" s="11" t="s">
        <v>131</v>
      </c>
      <c r="D8" s="84">
        <v>16</v>
      </c>
      <c r="E8" s="13"/>
      <c r="F8" s="13"/>
      <c r="G8" s="13"/>
      <c r="H8" s="14"/>
      <c r="I8" s="13"/>
      <c r="J8" s="15"/>
      <c r="K8" s="13"/>
      <c r="L8" s="13"/>
      <c r="N8" s="81">
        <f t="shared" si="0"/>
        <v>0</v>
      </c>
    </row>
    <row r="9" spans="1:14" ht="24">
      <c r="A9" s="9">
        <v>6</v>
      </c>
      <c r="B9" s="20" t="s">
        <v>136</v>
      </c>
      <c r="C9" s="11" t="s">
        <v>131</v>
      </c>
      <c r="D9" s="84">
        <v>292</v>
      </c>
      <c r="E9" s="13"/>
      <c r="F9" s="13"/>
      <c r="G9" s="13"/>
      <c r="H9" s="14"/>
      <c r="I9" s="13"/>
      <c r="J9" s="15"/>
      <c r="K9" s="13"/>
      <c r="L9" s="13"/>
      <c r="M9" s="2">
        <v>136</v>
      </c>
      <c r="N9" s="81">
        <f t="shared" si="0"/>
        <v>181.33333333333331</v>
      </c>
    </row>
    <row r="10" spans="1:14" ht="24">
      <c r="A10" s="9">
        <v>7</v>
      </c>
      <c r="B10" s="20" t="s">
        <v>137</v>
      </c>
      <c r="C10" s="11" t="s">
        <v>131</v>
      </c>
      <c r="D10" s="84">
        <v>20</v>
      </c>
      <c r="E10" s="13"/>
      <c r="F10" s="13"/>
      <c r="G10" s="13"/>
      <c r="H10" s="14"/>
      <c r="I10" s="13"/>
      <c r="J10" s="15"/>
      <c r="K10" s="13"/>
      <c r="L10" s="13"/>
      <c r="M10" s="2">
        <v>20</v>
      </c>
      <c r="N10" s="81">
        <f t="shared" si="0"/>
        <v>26.666666666666668</v>
      </c>
    </row>
    <row r="11" spans="1:14" ht="24">
      <c r="A11" s="9">
        <v>8</v>
      </c>
      <c r="B11" s="20" t="s">
        <v>138</v>
      </c>
      <c r="C11" s="11" t="s">
        <v>131</v>
      </c>
      <c r="D11" s="84">
        <v>260</v>
      </c>
      <c r="E11" s="13"/>
      <c r="F11" s="13"/>
      <c r="G11" s="13"/>
      <c r="H11" s="14"/>
      <c r="I11" s="13"/>
      <c r="J11" s="15"/>
      <c r="K11" s="13"/>
      <c r="L11" s="13"/>
      <c r="M11" s="2">
        <v>168</v>
      </c>
      <c r="N11" s="81">
        <f t="shared" si="0"/>
        <v>224</v>
      </c>
    </row>
    <row r="12" spans="1:14" ht="24">
      <c r="A12" s="9">
        <v>9</v>
      </c>
      <c r="B12" s="20" t="s">
        <v>139</v>
      </c>
      <c r="C12" s="11" t="s">
        <v>131</v>
      </c>
      <c r="D12" s="84">
        <v>260</v>
      </c>
      <c r="E12" s="13"/>
      <c r="F12" s="13"/>
      <c r="G12" s="13"/>
      <c r="H12" s="14"/>
      <c r="I12" s="13"/>
      <c r="J12" s="15"/>
      <c r="K12" s="13"/>
      <c r="L12" s="13"/>
      <c r="M12" s="2">
        <v>160</v>
      </c>
      <c r="N12" s="81">
        <f t="shared" si="0"/>
        <v>213.33333333333334</v>
      </c>
    </row>
    <row r="13" spans="1:14" ht="24">
      <c r="A13" s="9">
        <v>10</v>
      </c>
      <c r="B13" s="20" t="s">
        <v>140</v>
      </c>
      <c r="C13" s="11" t="s">
        <v>131</v>
      </c>
      <c r="D13" s="84">
        <v>112</v>
      </c>
      <c r="E13" s="13"/>
      <c r="F13" s="13"/>
      <c r="G13" s="13"/>
      <c r="H13" s="14"/>
      <c r="I13" s="13"/>
      <c r="J13" s="15"/>
      <c r="K13" s="13"/>
      <c r="L13" s="13"/>
      <c r="M13" s="2">
        <v>64</v>
      </c>
      <c r="N13" s="81">
        <f t="shared" si="0"/>
        <v>85.33333333333333</v>
      </c>
    </row>
    <row r="14" spans="1:14" ht="24">
      <c r="A14" s="9">
        <v>11</v>
      </c>
      <c r="B14" s="20" t="s">
        <v>141</v>
      </c>
      <c r="C14" s="11" t="s">
        <v>131</v>
      </c>
      <c r="D14" s="84">
        <v>292</v>
      </c>
      <c r="E14" s="13"/>
      <c r="F14" s="13"/>
      <c r="G14" s="13"/>
      <c r="H14" s="14"/>
      <c r="I14" s="13"/>
      <c r="J14" s="15"/>
      <c r="K14" s="13"/>
      <c r="L14" s="13"/>
      <c r="M14" s="2">
        <v>176</v>
      </c>
      <c r="N14" s="81">
        <f t="shared" si="0"/>
        <v>234.66666666666669</v>
      </c>
    </row>
    <row r="15" spans="1:14" ht="24">
      <c r="A15" s="9">
        <v>12</v>
      </c>
      <c r="B15" s="20" t="s">
        <v>142</v>
      </c>
      <c r="C15" s="11" t="s">
        <v>131</v>
      </c>
      <c r="D15" s="84">
        <v>260</v>
      </c>
      <c r="E15" s="13"/>
      <c r="F15" s="13"/>
      <c r="G15" s="13"/>
      <c r="H15" s="14"/>
      <c r="I15" s="13"/>
      <c r="J15" s="15"/>
      <c r="K15" s="13"/>
      <c r="L15" s="13"/>
      <c r="M15" s="2">
        <v>120</v>
      </c>
      <c r="N15" s="81">
        <f t="shared" si="0"/>
        <v>160</v>
      </c>
    </row>
    <row r="16" spans="1:14" ht="24">
      <c r="A16" s="9">
        <v>13</v>
      </c>
      <c r="B16" s="20" t="s">
        <v>143</v>
      </c>
      <c r="C16" s="11" t="s">
        <v>131</v>
      </c>
      <c r="D16" s="84">
        <v>24</v>
      </c>
      <c r="E16" s="13"/>
      <c r="F16" s="13"/>
      <c r="G16" s="13"/>
      <c r="H16" s="14"/>
      <c r="I16" s="13"/>
      <c r="J16" s="15"/>
      <c r="K16" s="13"/>
      <c r="L16" s="13"/>
      <c r="M16" s="2">
        <v>4</v>
      </c>
      <c r="N16" s="81">
        <f t="shared" si="0"/>
        <v>5.333333333333333</v>
      </c>
    </row>
    <row r="17" spans="1:14" ht="24">
      <c r="A17" s="9">
        <v>14</v>
      </c>
      <c r="B17" s="20" t="s">
        <v>144</v>
      </c>
      <c r="C17" s="11" t="s">
        <v>131</v>
      </c>
      <c r="D17" s="84">
        <v>120</v>
      </c>
      <c r="E17" s="13"/>
      <c r="F17" s="13"/>
      <c r="G17" s="13"/>
      <c r="H17" s="14"/>
      <c r="I17" s="13"/>
      <c r="J17" s="15"/>
      <c r="K17" s="13"/>
      <c r="L17" s="13"/>
      <c r="M17" s="2">
        <v>88</v>
      </c>
      <c r="N17" s="81">
        <f t="shared" si="0"/>
        <v>117.33333333333334</v>
      </c>
    </row>
    <row r="18" spans="1:14" ht="24">
      <c r="A18" s="9">
        <v>15</v>
      </c>
      <c r="B18" s="20" t="s">
        <v>145</v>
      </c>
      <c r="C18" s="11" t="s">
        <v>131</v>
      </c>
      <c r="D18" s="84">
        <v>16</v>
      </c>
      <c r="E18" s="13"/>
      <c r="F18" s="13"/>
      <c r="G18" s="13"/>
      <c r="H18" s="14"/>
      <c r="I18" s="13"/>
      <c r="J18" s="15"/>
      <c r="K18" s="13"/>
      <c r="L18" s="13"/>
      <c r="M18" s="2">
        <v>4</v>
      </c>
      <c r="N18" s="81">
        <f t="shared" si="0"/>
        <v>5.333333333333333</v>
      </c>
    </row>
    <row r="19" spans="1:14" ht="24">
      <c r="A19" s="9">
        <v>16</v>
      </c>
      <c r="B19" s="20" t="s">
        <v>146</v>
      </c>
      <c r="C19" s="11" t="s">
        <v>131</v>
      </c>
      <c r="D19" s="84">
        <v>300</v>
      </c>
      <c r="E19" s="13"/>
      <c r="F19" s="13"/>
      <c r="G19" s="13"/>
      <c r="H19" s="14"/>
      <c r="I19" s="13"/>
      <c r="J19" s="15"/>
      <c r="K19" s="13"/>
      <c r="L19" s="13"/>
      <c r="M19" s="2">
        <v>176</v>
      </c>
      <c r="N19" s="81">
        <f t="shared" si="0"/>
        <v>234.66666666666669</v>
      </c>
    </row>
    <row r="20" spans="1:14" ht="24">
      <c r="A20" s="9">
        <v>17</v>
      </c>
      <c r="B20" s="20" t="s">
        <v>147</v>
      </c>
      <c r="C20" s="11" t="s">
        <v>131</v>
      </c>
      <c r="D20" s="84">
        <v>160</v>
      </c>
      <c r="E20" s="13"/>
      <c r="F20" s="13"/>
      <c r="G20" s="13"/>
      <c r="H20" s="14"/>
      <c r="I20" s="13"/>
      <c r="J20" s="15"/>
      <c r="K20" s="13"/>
      <c r="L20" s="13"/>
      <c r="M20" s="2">
        <v>64</v>
      </c>
      <c r="N20" s="81">
        <f t="shared" si="0"/>
        <v>85.33333333333333</v>
      </c>
    </row>
    <row r="21" spans="1:14" ht="24">
      <c r="A21" s="9">
        <v>18</v>
      </c>
      <c r="B21" s="20" t="s">
        <v>148</v>
      </c>
      <c r="C21" s="11" t="s">
        <v>131</v>
      </c>
      <c r="D21" s="84">
        <v>12</v>
      </c>
      <c r="E21" s="13"/>
      <c r="F21" s="13"/>
      <c r="G21" s="13"/>
      <c r="H21" s="14"/>
      <c r="I21" s="13"/>
      <c r="J21" s="15"/>
      <c r="K21" s="13"/>
      <c r="L21" s="13"/>
      <c r="N21" s="81">
        <f t="shared" si="0"/>
        <v>0</v>
      </c>
    </row>
    <row r="22" spans="1:14" ht="24">
      <c r="A22" s="9">
        <v>19</v>
      </c>
      <c r="B22" s="20" t="s">
        <v>149</v>
      </c>
      <c r="C22" s="11" t="s">
        <v>131</v>
      </c>
      <c r="D22" s="84">
        <v>12</v>
      </c>
      <c r="E22" s="13"/>
      <c r="F22" s="13"/>
      <c r="G22" s="13"/>
      <c r="H22" s="14"/>
      <c r="I22" s="13"/>
      <c r="J22" s="15"/>
      <c r="K22" s="13"/>
      <c r="L22" s="13"/>
      <c r="N22" s="81">
        <f t="shared" si="0"/>
        <v>0</v>
      </c>
    </row>
    <row r="23" spans="1:14" ht="24">
      <c r="A23" s="9">
        <v>20</v>
      </c>
      <c r="B23" s="20" t="s">
        <v>150</v>
      </c>
      <c r="C23" s="11" t="s">
        <v>131</v>
      </c>
      <c r="D23" s="84">
        <v>160</v>
      </c>
      <c r="E23" s="13"/>
      <c r="F23" s="13"/>
      <c r="G23" s="13"/>
      <c r="H23" s="14"/>
      <c r="I23" s="13"/>
      <c r="J23" s="15"/>
      <c r="K23" s="13"/>
      <c r="L23" s="13"/>
      <c r="M23" s="2">
        <v>72</v>
      </c>
      <c r="N23" s="81">
        <f t="shared" si="0"/>
        <v>96</v>
      </c>
    </row>
    <row r="24" spans="1:14" ht="24">
      <c r="A24" s="9">
        <v>21</v>
      </c>
      <c r="B24" s="20" t="s">
        <v>151</v>
      </c>
      <c r="C24" s="11" t="s">
        <v>131</v>
      </c>
      <c r="D24" s="84">
        <v>360</v>
      </c>
      <c r="E24" s="13"/>
      <c r="F24" s="13"/>
      <c r="G24" s="13"/>
      <c r="H24" s="14"/>
      <c r="I24" s="13"/>
      <c r="J24" s="15"/>
      <c r="K24" s="13"/>
      <c r="L24" s="13"/>
      <c r="M24" s="2">
        <v>224</v>
      </c>
      <c r="N24" s="81">
        <f t="shared" si="0"/>
        <v>298.6666666666667</v>
      </c>
    </row>
    <row r="25" spans="1:14" ht="24">
      <c r="A25" s="9">
        <v>22</v>
      </c>
      <c r="B25" s="20" t="s">
        <v>152</v>
      </c>
      <c r="C25" s="11" t="s">
        <v>131</v>
      </c>
      <c r="D25" s="84">
        <v>300</v>
      </c>
      <c r="E25" s="13"/>
      <c r="F25" s="13"/>
      <c r="G25" s="13"/>
      <c r="H25" s="14"/>
      <c r="I25" s="13"/>
      <c r="J25" s="15"/>
      <c r="K25" s="13"/>
      <c r="L25" s="13"/>
      <c r="M25" s="2">
        <v>208</v>
      </c>
      <c r="N25" s="81">
        <f t="shared" si="0"/>
        <v>277.3333333333333</v>
      </c>
    </row>
    <row r="26" spans="1:14" ht="24">
      <c r="A26" s="9">
        <v>23</v>
      </c>
      <c r="B26" s="20" t="s">
        <v>153</v>
      </c>
      <c r="C26" s="11" t="s">
        <v>131</v>
      </c>
      <c r="D26" s="84">
        <v>200</v>
      </c>
      <c r="E26" s="13"/>
      <c r="F26" s="13"/>
      <c r="G26" s="13"/>
      <c r="H26" s="14"/>
      <c r="I26" s="13"/>
      <c r="J26" s="15"/>
      <c r="K26" s="13"/>
      <c r="L26" s="13"/>
      <c r="M26" s="2">
        <v>120</v>
      </c>
      <c r="N26" s="81">
        <f t="shared" si="0"/>
        <v>160</v>
      </c>
    </row>
    <row r="27" spans="1:14" ht="24">
      <c r="A27" s="9">
        <v>24</v>
      </c>
      <c r="B27" s="20" t="s">
        <v>154</v>
      </c>
      <c r="C27" s="11" t="s">
        <v>131</v>
      </c>
      <c r="D27" s="84">
        <v>240</v>
      </c>
      <c r="E27" s="13"/>
      <c r="F27" s="13"/>
      <c r="G27" s="13"/>
      <c r="H27" s="14"/>
      <c r="I27" s="13"/>
      <c r="J27" s="15"/>
      <c r="K27" s="13"/>
      <c r="L27" s="13"/>
      <c r="M27" s="2">
        <v>104</v>
      </c>
      <c r="N27" s="81">
        <f t="shared" si="0"/>
        <v>138.66666666666666</v>
      </c>
    </row>
    <row r="28" spans="1:14" ht="24">
      <c r="A28" s="9">
        <v>25</v>
      </c>
      <c r="B28" s="95" t="s">
        <v>155</v>
      </c>
      <c r="C28" s="11" t="s">
        <v>131</v>
      </c>
      <c r="D28" s="84">
        <v>48</v>
      </c>
      <c r="E28" s="13"/>
      <c r="F28" s="13"/>
      <c r="G28" s="13"/>
      <c r="H28" s="14"/>
      <c r="I28" s="13"/>
      <c r="J28" s="15"/>
      <c r="K28" s="13"/>
      <c r="L28" s="13"/>
      <c r="N28" s="81">
        <f t="shared" si="0"/>
        <v>0</v>
      </c>
    </row>
    <row r="29" spans="1:14" ht="24">
      <c r="A29" s="9">
        <v>26</v>
      </c>
      <c r="B29" s="20" t="s">
        <v>156</v>
      </c>
      <c r="C29" s="11" t="s">
        <v>131</v>
      </c>
      <c r="D29" s="84">
        <v>120</v>
      </c>
      <c r="E29" s="13"/>
      <c r="F29" s="13"/>
      <c r="G29" s="13"/>
      <c r="H29" s="14"/>
      <c r="I29" s="13"/>
      <c r="J29" s="15"/>
      <c r="K29" s="13"/>
      <c r="L29" s="13"/>
      <c r="M29" s="2">
        <v>66</v>
      </c>
      <c r="N29" s="81">
        <f t="shared" si="0"/>
        <v>88</v>
      </c>
    </row>
    <row r="30" spans="1:14" ht="24">
      <c r="A30" s="9">
        <v>27</v>
      </c>
      <c r="B30" s="20" t="s">
        <v>157</v>
      </c>
      <c r="C30" s="11" t="s">
        <v>131</v>
      </c>
      <c r="D30" s="84">
        <v>240</v>
      </c>
      <c r="E30" s="13"/>
      <c r="F30" s="13"/>
      <c r="G30" s="13"/>
      <c r="H30" s="14"/>
      <c r="I30" s="13"/>
      <c r="J30" s="15"/>
      <c r="K30" s="13"/>
      <c r="L30" s="13"/>
      <c r="M30" s="2">
        <v>144</v>
      </c>
      <c r="N30" s="81">
        <f t="shared" si="0"/>
        <v>192</v>
      </c>
    </row>
    <row r="31" spans="1:14" ht="24">
      <c r="A31" s="9">
        <v>28</v>
      </c>
      <c r="B31" s="20" t="s">
        <v>158</v>
      </c>
      <c r="C31" s="11" t="s">
        <v>131</v>
      </c>
      <c r="D31" s="84">
        <v>48</v>
      </c>
      <c r="E31" s="13"/>
      <c r="F31" s="13"/>
      <c r="G31" s="13"/>
      <c r="H31" s="14"/>
      <c r="I31" s="13"/>
      <c r="J31" s="15"/>
      <c r="K31" s="13"/>
      <c r="L31" s="13"/>
      <c r="M31" s="2">
        <v>12</v>
      </c>
      <c r="N31" s="81">
        <f t="shared" si="0"/>
        <v>16</v>
      </c>
    </row>
    <row r="32" spans="1:14" ht="24">
      <c r="A32" s="9">
        <v>29</v>
      </c>
      <c r="B32" s="20" t="s">
        <v>159</v>
      </c>
      <c r="C32" s="11" t="s">
        <v>131</v>
      </c>
      <c r="D32" s="84">
        <v>36</v>
      </c>
      <c r="E32" s="13"/>
      <c r="F32" s="13"/>
      <c r="G32" s="13"/>
      <c r="H32" s="14"/>
      <c r="I32" s="13"/>
      <c r="J32" s="15"/>
      <c r="K32" s="13"/>
      <c r="L32" s="13"/>
      <c r="M32" s="2">
        <v>4</v>
      </c>
      <c r="N32" s="81">
        <f t="shared" si="0"/>
        <v>5.333333333333333</v>
      </c>
    </row>
    <row r="33" spans="1:14" ht="24">
      <c r="A33" s="9">
        <v>30</v>
      </c>
      <c r="B33" s="20" t="s">
        <v>160</v>
      </c>
      <c r="C33" s="11" t="s">
        <v>131</v>
      </c>
      <c r="D33" s="84">
        <v>8</v>
      </c>
      <c r="E33" s="13"/>
      <c r="F33" s="13"/>
      <c r="G33" s="13"/>
      <c r="H33" s="14"/>
      <c r="I33" s="13"/>
      <c r="J33" s="15"/>
      <c r="K33" s="13"/>
      <c r="L33" s="13"/>
      <c r="N33" s="81">
        <f t="shared" si="0"/>
        <v>0</v>
      </c>
    </row>
    <row r="34" spans="1:14" ht="24">
      <c r="A34" s="9">
        <v>31</v>
      </c>
      <c r="B34" s="20" t="s">
        <v>161</v>
      </c>
      <c r="C34" s="11" t="s">
        <v>131</v>
      </c>
      <c r="D34" s="84">
        <v>132</v>
      </c>
      <c r="E34" s="13"/>
      <c r="F34" s="13"/>
      <c r="G34" s="13"/>
      <c r="H34" s="14"/>
      <c r="I34" s="13"/>
      <c r="J34" s="15"/>
      <c r="K34" s="13"/>
      <c r="L34" s="13"/>
      <c r="M34" s="2">
        <v>56</v>
      </c>
      <c r="N34" s="81">
        <f t="shared" si="0"/>
        <v>74.66666666666667</v>
      </c>
    </row>
    <row r="35" spans="1:14" ht="24">
      <c r="A35" s="9">
        <v>32</v>
      </c>
      <c r="B35" s="20" t="s">
        <v>162</v>
      </c>
      <c r="C35" s="11" t="s">
        <v>131</v>
      </c>
      <c r="D35" s="84">
        <v>60</v>
      </c>
      <c r="E35" s="13"/>
      <c r="F35" s="13"/>
      <c r="G35" s="13"/>
      <c r="H35" s="14"/>
      <c r="I35" s="13"/>
      <c r="J35" s="15"/>
      <c r="K35" s="13"/>
      <c r="L35" s="13"/>
      <c r="M35" s="2">
        <v>20</v>
      </c>
      <c r="N35" s="81">
        <f t="shared" si="0"/>
        <v>26.666666666666668</v>
      </c>
    </row>
    <row r="36" spans="1:14" ht="24">
      <c r="A36" s="9">
        <v>33</v>
      </c>
      <c r="B36" s="20" t="s">
        <v>163</v>
      </c>
      <c r="C36" s="11" t="s">
        <v>131</v>
      </c>
      <c r="D36" s="84">
        <v>36</v>
      </c>
      <c r="E36" s="13"/>
      <c r="F36" s="13"/>
      <c r="G36" s="13"/>
      <c r="H36" s="14"/>
      <c r="I36" s="13"/>
      <c r="J36" s="15"/>
      <c r="K36" s="13"/>
      <c r="L36" s="13"/>
      <c r="N36" s="81">
        <f t="shared" si="0"/>
        <v>0</v>
      </c>
    </row>
    <row r="37" spans="1:14" ht="24">
      <c r="A37" s="9">
        <v>34</v>
      </c>
      <c r="B37" s="20" t="s">
        <v>164</v>
      </c>
      <c r="C37" s="11" t="s">
        <v>131</v>
      </c>
      <c r="D37" s="84">
        <v>32</v>
      </c>
      <c r="E37" s="13"/>
      <c r="F37" s="13"/>
      <c r="G37" s="13"/>
      <c r="H37" s="14"/>
      <c r="I37" s="13"/>
      <c r="J37" s="15"/>
      <c r="K37" s="13"/>
      <c r="L37" s="13"/>
      <c r="M37" s="2">
        <v>12</v>
      </c>
      <c r="N37" s="81">
        <f t="shared" si="0"/>
        <v>16</v>
      </c>
    </row>
    <row r="38" spans="1:14" ht="24">
      <c r="A38" s="9">
        <v>35</v>
      </c>
      <c r="B38" s="20" t="s">
        <v>165</v>
      </c>
      <c r="C38" s="11" t="s">
        <v>131</v>
      </c>
      <c r="D38" s="84">
        <v>240</v>
      </c>
      <c r="E38" s="13"/>
      <c r="F38" s="13"/>
      <c r="G38" s="13"/>
      <c r="H38" s="14"/>
      <c r="I38" s="13"/>
      <c r="J38" s="15"/>
      <c r="K38" s="13"/>
      <c r="L38" s="13"/>
      <c r="M38" s="2">
        <v>120</v>
      </c>
      <c r="N38" s="81">
        <f t="shared" si="0"/>
        <v>160</v>
      </c>
    </row>
    <row r="39" spans="1:14" ht="24">
      <c r="A39" s="9">
        <v>36</v>
      </c>
      <c r="B39" s="20" t="s">
        <v>166</v>
      </c>
      <c r="C39" s="11" t="s">
        <v>131</v>
      </c>
      <c r="D39" s="84">
        <v>24</v>
      </c>
      <c r="E39" s="13"/>
      <c r="F39" s="13"/>
      <c r="G39" s="13"/>
      <c r="H39" s="14"/>
      <c r="I39" s="13"/>
      <c r="J39" s="15"/>
      <c r="K39" s="13"/>
      <c r="L39" s="13"/>
      <c r="M39" s="2">
        <v>4</v>
      </c>
      <c r="N39" s="81">
        <f t="shared" si="0"/>
        <v>5.333333333333333</v>
      </c>
    </row>
    <row r="40" spans="1:14" ht="24">
      <c r="A40" s="9">
        <v>37</v>
      </c>
      <c r="B40" s="20" t="s">
        <v>167</v>
      </c>
      <c r="C40" s="11" t="s">
        <v>131</v>
      </c>
      <c r="D40" s="84">
        <v>16</v>
      </c>
      <c r="E40" s="13"/>
      <c r="F40" s="13"/>
      <c r="G40" s="13"/>
      <c r="H40" s="14"/>
      <c r="I40" s="13"/>
      <c r="J40" s="15"/>
      <c r="K40" s="13"/>
      <c r="L40" s="13"/>
      <c r="M40" s="2">
        <v>4</v>
      </c>
      <c r="N40" s="81">
        <f t="shared" si="0"/>
        <v>5.333333333333333</v>
      </c>
    </row>
    <row r="41" spans="1:14" ht="24">
      <c r="A41" s="9">
        <v>38</v>
      </c>
      <c r="B41" s="20" t="s">
        <v>168</v>
      </c>
      <c r="C41" s="11" t="s">
        <v>131</v>
      </c>
      <c r="D41" s="84">
        <v>360</v>
      </c>
      <c r="E41" s="13"/>
      <c r="F41" s="13"/>
      <c r="G41" s="13"/>
      <c r="H41" s="14"/>
      <c r="I41" s="13"/>
      <c r="J41" s="15"/>
      <c r="K41" s="13"/>
      <c r="L41" s="13"/>
      <c r="M41" s="2">
        <v>240</v>
      </c>
      <c r="N41" s="81">
        <f t="shared" si="0"/>
        <v>320</v>
      </c>
    </row>
    <row r="42" spans="1:14" ht="24">
      <c r="A42" s="9">
        <v>39</v>
      </c>
      <c r="B42" s="94" t="s">
        <v>169</v>
      </c>
      <c r="C42" s="11" t="s">
        <v>131</v>
      </c>
      <c r="D42" s="84">
        <v>16</v>
      </c>
      <c r="E42" s="13"/>
      <c r="F42" s="13"/>
      <c r="G42" s="13"/>
      <c r="H42" s="14"/>
      <c r="I42" s="13"/>
      <c r="J42" s="15"/>
      <c r="K42" s="13"/>
      <c r="L42" s="13"/>
      <c r="M42" s="2">
        <v>4</v>
      </c>
      <c r="N42" s="81">
        <f t="shared" si="0"/>
        <v>5.333333333333333</v>
      </c>
    </row>
    <row r="43" spans="1:14" ht="24">
      <c r="A43" s="9">
        <v>40</v>
      </c>
      <c r="B43" s="20" t="s">
        <v>170</v>
      </c>
      <c r="C43" s="11" t="s">
        <v>131</v>
      </c>
      <c r="D43" s="84">
        <v>160</v>
      </c>
      <c r="E43" s="13"/>
      <c r="F43" s="13"/>
      <c r="G43" s="13"/>
      <c r="H43" s="14"/>
      <c r="I43" s="13"/>
      <c r="J43" s="15"/>
      <c r="K43" s="13"/>
      <c r="L43" s="13"/>
      <c r="M43" s="2">
        <v>96</v>
      </c>
      <c r="N43" s="81">
        <f t="shared" si="0"/>
        <v>128</v>
      </c>
    </row>
    <row r="44" spans="1:14" ht="24">
      <c r="A44" s="9">
        <v>41</v>
      </c>
      <c r="B44" s="20" t="s">
        <v>171</v>
      </c>
      <c r="C44" s="11" t="s">
        <v>131</v>
      </c>
      <c r="D44" s="84">
        <v>24</v>
      </c>
      <c r="E44" s="13"/>
      <c r="F44" s="13"/>
      <c r="G44" s="13"/>
      <c r="H44" s="14"/>
      <c r="I44" s="13"/>
      <c r="J44" s="15"/>
      <c r="K44" s="13"/>
      <c r="L44" s="13"/>
      <c r="M44" s="2">
        <v>12</v>
      </c>
      <c r="N44" s="81">
        <f t="shared" si="0"/>
        <v>16</v>
      </c>
    </row>
    <row r="45" spans="1:14" ht="24">
      <c r="A45" s="9">
        <v>42</v>
      </c>
      <c r="B45" s="20" t="s">
        <v>172</v>
      </c>
      <c r="C45" s="11" t="s">
        <v>131</v>
      </c>
      <c r="D45" s="84">
        <v>120</v>
      </c>
      <c r="E45" s="13"/>
      <c r="F45" s="13"/>
      <c r="G45" s="13"/>
      <c r="H45" s="14"/>
      <c r="I45" s="13"/>
      <c r="J45" s="15"/>
      <c r="K45" s="13"/>
      <c r="L45" s="13"/>
      <c r="M45" s="2">
        <v>56</v>
      </c>
      <c r="N45" s="81">
        <f t="shared" si="0"/>
        <v>74.66666666666667</v>
      </c>
    </row>
    <row r="46" spans="1:14" ht="24">
      <c r="A46" s="9">
        <v>43</v>
      </c>
      <c r="B46" s="20" t="s">
        <v>173</v>
      </c>
      <c r="C46" s="11" t="s">
        <v>131</v>
      </c>
      <c r="D46" s="84">
        <v>24</v>
      </c>
      <c r="E46" s="13"/>
      <c r="F46" s="13"/>
      <c r="G46" s="13"/>
      <c r="H46" s="14"/>
      <c r="I46" s="13"/>
      <c r="J46" s="15"/>
      <c r="K46" s="13"/>
      <c r="L46" s="13"/>
      <c r="M46" s="2">
        <v>16</v>
      </c>
      <c r="N46" s="81">
        <f t="shared" si="0"/>
        <v>21.333333333333332</v>
      </c>
    </row>
    <row r="47" spans="1:14" ht="24">
      <c r="A47" s="9">
        <v>44</v>
      </c>
      <c r="B47" s="20" t="s">
        <v>174</v>
      </c>
      <c r="C47" s="11" t="s">
        <v>131</v>
      </c>
      <c r="D47" s="84">
        <v>108</v>
      </c>
      <c r="E47" s="13"/>
      <c r="F47" s="13"/>
      <c r="G47" s="13"/>
      <c r="H47" s="14"/>
      <c r="I47" s="13"/>
      <c r="J47" s="15"/>
      <c r="K47" s="13"/>
      <c r="L47" s="13"/>
      <c r="M47" s="2">
        <v>96</v>
      </c>
      <c r="N47" s="81">
        <f t="shared" si="0"/>
        <v>128</v>
      </c>
    </row>
    <row r="48" spans="1:14" ht="24">
      <c r="A48" s="9">
        <v>45</v>
      </c>
      <c r="B48" s="20" t="s">
        <v>175</v>
      </c>
      <c r="C48" s="11" t="s">
        <v>131</v>
      </c>
      <c r="D48" s="84">
        <v>260</v>
      </c>
      <c r="E48" s="13"/>
      <c r="F48" s="13"/>
      <c r="G48" s="13"/>
      <c r="H48" s="14"/>
      <c r="I48" s="13"/>
      <c r="J48" s="15"/>
      <c r="K48" s="13"/>
      <c r="L48" s="13"/>
      <c r="M48" s="2">
        <v>152</v>
      </c>
      <c r="N48" s="81">
        <f t="shared" si="0"/>
        <v>202.66666666666669</v>
      </c>
    </row>
    <row r="49" spans="1:14" ht="24">
      <c r="A49" s="9">
        <v>46</v>
      </c>
      <c r="B49" s="20" t="s">
        <v>176</v>
      </c>
      <c r="C49" s="79" t="s">
        <v>14</v>
      </c>
      <c r="D49" s="83">
        <v>450</v>
      </c>
      <c r="E49" s="13"/>
      <c r="F49" s="13"/>
      <c r="G49" s="13"/>
      <c r="H49" s="14"/>
      <c r="I49" s="13"/>
      <c r="J49" s="15"/>
      <c r="K49" s="13"/>
      <c r="L49" s="13"/>
      <c r="M49" s="2">
        <v>241</v>
      </c>
      <c r="N49" s="81">
        <f t="shared" si="0"/>
        <v>321.33333333333337</v>
      </c>
    </row>
    <row r="50" spans="1:14" s="8" customFormat="1" ht="12">
      <c r="A50" s="9"/>
      <c r="B50" s="85" t="s">
        <v>35</v>
      </c>
      <c r="C50" s="96"/>
      <c r="D50" s="80"/>
      <c r="E50" s="27"/>
      <c r="F50" s="27"/>
      <c r="G50" s="27"/>
      <c r="H50" s="27"/>
      <c r="I50" s="27"/>
      <c r="J50" s="27"/>
      <c r="K50" s="27"/>
      <c r="L50" s="27"/>
      <c r="M50" s="28"/>
      <c r="N50" s="28"/>
    </row>
    <row r="52" spans="1:12" ht="24">
      <c r="A52" s="96"/>
      <c r="B52" s="85" t="s">
        <v>177</v>
      </c>
      <c r="C52" s="97" t="s">
        <v>38</v>
      </c>
      <c r="D52" s="82">
        <v>24</v>
      </c>
      <c r="E52" s="98"/>
      <c r="F52" s="13"/>
      <c r="G52" s="27"/>
      <c r="H52" s="14"/>
      <c r="I52" s="27"/>
      <c r="J52" s="424" t="s">
        <v>178</v>
      </c>
      <c r="K52" s="424"/>
      <c r="L52" s="424"/>
    </row>
    <row r="53" spans="1:12" ht="12">
      <c r="A53" s="99"/>
      <c r="B53" s="52"/>
      <c r="C53" s="100"/>
      <c r="D53" s="101"/>
      <c r="E53" s="102" t="s">
        <v>179</v>
      </c>
      <c r="F53" s="50"/>
      <c r="G53" s="51"/>
      <c r="H53" s="103"/>
      <c r="I53" s="51"/>
      <c r="J53" s="104"/>
      <c r="K53" s="105"/>
      <c r="L53" s="105"/>
    </row>
    <row r="54" spans="1:12" ht="18.75" customHeight="1">
      <c r="A54" s="425" t="s">
        <v>180</v>
      </c>
      <c r="B54" s="425"/>
      <c r="C54" s="425"/>
      <c r="D54" s="425"/>
      <c r="E54" s="425"/>
      <c r="F54" s="425"/>
      <c r="G54" s="106"/>
      <c r="H54" s="107"/>
      <c r="I54" s="106"/>
      <c r="J54" s="108"/>
      <c r="K54" s="109"/>
      <c r="L54" s="109"/>
    </row>
    <row r="58" spans="1:10" ht="12">
      <c r="A58" s="8" t="s">
        <v>44</v>
      </c>
      <c r="B58" s="110"/>
      <c r="J58" s="2"/>
    </row>
    <row r="59" spans="1:10" ht="12">
      <c r="A59" s="1" t="s">
        <v>181</v>
      </c>
      <c r="B59" s="110"/>
      <c r="J59" s="2"/>
    </row>
    <row r="60" spans="1:10" ht="12">
      <c r="A60" s="1" t="s">
        <v>182</v>
      </c>
      <c r="B60" s="110"/>
      <c r="J60" s="2"/>
    </row>
    <row r="61" spans="1:10" ht="12">
      <c r="A61" s="1" t="s">
        <v>183</v>
      </c>
      <c r="B61" s="110"/>
      <c r="J61" s="2"/>
    </row>
    <row r="62" spans="1:10" ht="12">
      <c r="A62" s="1" t="s">
        <v>184</v>
      </c>
      <c r="B62" s="110"/>
      <c r="J62" s="2"/>
    </row>
    <row r="63" spans="1:10" ht="12">
      <c r="A63" s="1" t="s">
        <v>185</v>
      </c>
      <c r="B63" s="110"/>
      <c r="J63" s="2"/>
    </row>
    <row r="64" spans="1:10" ht="12">
      <c r="A64" s="1" t="s">
        <v>186</v>
      </c>
      <c r="B64" s="110"/>
      <c r="J64" s="2"/>
    </row>
    <row r="65" spans="1:10" ht="12">
      <c r="A65" s="1" t="s">
        <v>187</v>
      </c>
      <c r="B65" s="110"/>
      <c r="J65" s="2"/>
    </row>
    <row r="66" spans="1:15" ht="12">
      <c r="A66" s="426" t="s">
        <v>188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111"/>
      <c r="N66" s="111"/>
      <c r="O66" s="111"/>
    </row>
    <row r="67" spans="1:10" ht="12">
      <c r="A67" s="1" t="s">
        <v>189</v>
      </c>
      <c r="B67" s="110"/>
      <c r="J67" s="2"/>
    </row>
    <row r="68" spans="1:10" ht="12">
      <c r="A68" s="1" t="s">
        <v>190</v>
      </c>
      <c r="B68" s="110"/>
      <c r="J68" s="2"/>
    </row>
    <row r="69" spans="1:16" ht="29.25" customHeight="1">
      <c r="A69" s="426" t="s">
        <v>191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111"/>
      <c r="N69" s="111"/>
      <c r="O69" s="111"/>
      <c r="P69" s="112"/>
    </row>
    <row r="70" ht="12">
      <c r="A70" s="1" t="s">
        <v>192</v>
      </c>
    </row>
  </sheetData>
  <sheetProtection/>
  <mergeCells count="5">
    <mergeCell ref="A1:L1"/>
    <mergeCell ref="J52:L52"/>
    <mergeCell ref="A54:F54"/>
    <mergeCell ref="A66:L66"/>
    <mergeCell ref="A69:L69"/>
  </mergeCells>
  <printOptions/>
  <pageMargins left="0.22986111111111113" right="0.14583333333333334" top="0.3861111111111111" bottom="0.35833333333333334" header="0.12083333333333333" footer="0.09305555555555556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7.00390625" style="1" customWidth="1"/>
    <col min="2" max="2" width="21.7109375" style="1" customWidth="1"/>
    <col min="3" max="3" width="8.57421875" style="1" customWidth="1"/>
    <col min="4" max="4" width="5.00390625" style="1" customWidth="1"/>
    <col min="5" max="8" width="9.00390625" style="1" customWidth="1"/>
    <col min="9" max="9" width="6.00390625" style="1" customWidth="1"/>
    <col min="10" max="11" width="9.00390625" style="1" customWidth="1"/>
    <col min="12" max="12" width="10.140625" style="1" customWidth="1"/>
    <col min="13" max="13" width="9.7109375" style="1" customWidth="1"/>
    <col min="14" max="14" width="0" style="1" hidden="1" customWidth="1"/>
    <col min="15" max="16384" width="9.00390625" style="1" customWidth="1"/>
  </cols>
  <sheetData>
    <row r="1" ht="12">
      <c r="B1" s="116" t="s">
        <v>508</v>
      </c>
    </row>
    <row r="2" ht="12">
      <c r="B2" s="8" t="s">
        <v>509</v>
      </c>
    </row>
    <row r="3" spans="2:7" ht="12">
      <c r="B3" s="8" t="s">
        <v>510</v>
      </c>
      <c r="C3" s="8"/>
      <c r="G3" s="8"/>
    </row>
    <row r="4" spans="1:13" ht="12">
      <c r="A4" s="74"/>
      <c r="B4" s="199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48">
      <c r="A5" s="132" t="s">
        <v>1</v>
      </c>
      <c r="B5" s="132" t="s">
        <v>2</v>
      </c>
      <c r="C5" s="132" t="s">
        <v>425</v>
      </c>
      <c r="D5" s="132" t="s">
        <v>3</v>
      </c>
      <c r="E5" s="268" t="s">
        <v>511</v>
      </c>
      <c r="F5" s="132" t="s">
        <v>5</v>
      </c>
      <c r="G5" s="132" t="s">
        <v>6</v>
      </c>
      <c r="H5" s="132" t="s">
        <v>7</v>
      </c>
      <c r="I5" s="4" t="s">
        <v>77</v>
      </c>
      <c r="J5" s="4" t="s">
        <v>9</v>
      </c>
      <c r="K5" s="4" t="s">
        <v>10</v>
      </c>
      <c r="L5" s="5" t="s">
        <v>668</v>
      </c>
      <c r="M5" s="5" t="s">
        <v>12</v>
      </c>
    </row>
    <row r="6" spans="1:14" ht="72">
      <c r="A6" s="185">
        <v>1</v>
      </c>
      <c r="B6" s="279" t="s">
        <v>512</v>
      </c>
      <c r="C6" s="225">
        <v>100</v>
      </c>
      <c r="D6" s="187" t="s">
        <v>395</v>
      </c>
      <c r="E6" s="229"/>
      <c r="F6" s="189"/>
      <c r="G6" s="223"/>
      <c r="H6" s="223"/>
      <c r="I6" s="280"/>
      <c r="J6" s="189"/>
      <c r="K6" s="225"/>
      <c r="L6" s="13"/>
      <c r="M6" s="13"/>
      <c r="N6" s="1">
        <v>1</v>
      </c>
    </row>
    <row r="7" spans="1:14" ht="66.75" customHeight="1">
      <c r="A7" s="281">
        <v>2</v>
      </c>
      <c r="B7" s="186" t="s">
        <v>513</v>
      </c>
      <c r="C7" s="229">
        <v>100</v>
      </c>
      <c r="D7" s="187" t="s">
        <v>395</v>
      </c>
      <c r="E7" s="229"/>
      <c r="F7" s="189"/>
      <c r="G7" s="223"/>
      <c r="H7" s="223"/>
      <c r="I7" s="280"/>
      <c r="J7" s="189"/>
      <c r="K7" s="225"/>
      <c r="L7" s="13"/>
      <c r="M7" s="13"/>
      <c r="N7" s="1">
        <v>1</v>
      </c>
    </row>
    <row r="8" spans="1:13" ht="20.25" customHeight="1">
      <c r="A8" s="282"/>
      <c r="B8" s="283" t="s">
        <v>35</v>
      </c>
      <c r="C8" s="225"/>
      <c r="D8" s="187"/>
      <c r="E8" s="225"/>
      <c r="F8" s="282"/>
      <c r="G8" s="283"/>
      <c r="H8" s="284"/>
      <c r="I8" s="284"/>
      <c r="J8" s="284"/>
      <c r="K8" s="284"/>
      <c r="L8" s="284"/>
      <c r="M8" s="284"/>
    </row>
    <row r="9" spans="1:13" ht="20.25" customHeight="1">
      <c r="A9" s="285"/>
      <c r="B9" s="286"/>
      <c r="C9" s="233"/>
      <c r="D9" s="195"/>
      <c r="E9" s="233"/>
      <c r="F9" s="285"/>
      <c r="G9" s="285"/>
      <c r="H9" s="285"/>
      <c r="I9" s="285"/>
      <c r="J9" s="285"/>
      <c r="K9" s="74"/>
      <c r="L9" s="74"/>
      <c r="M9" s="74"/>
    </row>
    <row r="10" spans="1:13" ht="12.75" customHeight="1">
      <c r="A10" s="233"/>
      <c r="B10" s="433" t="s">
        <v>448</v>
      </c>
      <c r="C10" s="433"/>
      <c r="D10" s="433"/>
      <c r="E10" s="433"/>
      <c r="F10" s="433"/>
      <c r="G10" s="74"/>
      <c r="H10" s="74"/>
      <c r="I10" s="238"/>
      <c r="J10" s="74"/>
      <c r="K10" s="74"/>
      <c r="L10" s="74"/>
      <c r="M10" s="74"/>
    </row>
    <row r="11" spans="1:13" ht="12">
      <c r="A11" s="233"/>
      <c r="B11" s="240"/>
      <c r="C11" s="233"/>
      <c r="D11" s="195"/>
      <c r="E11" s="74"/>
      <c r="F11" s="74"/>
      <c r="G11" s="31"/>
      <c r="H11" s="74"/>
      <c r="I11" s="238"/>
      <c r="J11" s="74"/>
      <c r="K11" s="74"/>
      <c r="L11" s="74"/>
      <c r="M11" s="74"/>
    </row>
    <row r="12" spans="1:13" ht="12">
      <c r="A12" s="239" t="s">
        <v>514</v>
      </c>
      <c r="B12" s="239"/>
      <c r="C12" s="239"/>
      <c r="D12" s="239"/>
      <c r="E12" s="239"/>
      <c r="F12" s="74"/>
      <c r="G12" s="31"/>
      <c r="H12" s="74"/>
      <c r="I12" s="238"/>
      <c r="J12" s="74"/>
      <c r="K12" s="74"/>
      <c r="L12" s="74"/>
      <c r="M12" s="74"/>
    </row>
    <row r="13" spans="1:13" ht="12">
      <c r="A13" s="239" t="s">
        <v>515</v>
      </c>
      <c r="B13" s="240"/>
      <c r="C13" s="233"/>
      <c r="D13" s="195"/>
      <c r="E13" s="74"/>
      <c r="F13" s="74"/>
      <c r="G13" s="31"/>
      <c r="H13" s="74"/>
      <c r="I13" s="238"/>
      <c r="J13" s="74"/>
      <c r="K13" s="74"/>
      <c r="L13" s="74"/>
      <c r="M13" s="74"/>
    </row>
    <row r="14" spans="1:13" ht="12">
      <c r="A14" s="239" t="s">
        <v>516</v>
      </c>
      <c r="F14" s="239"/>
      <c r="G14" s="239"/>
      <c r="H14" s="239"/>
      <c r="I14" s="239"/>
      <c r="J14" s="239"/>
      <c r="K14" s="239"/>
      <c r="L14" s="239"/>
      <c r="M14" s="239"/>
    </row>
    <row r="15" spans="1:13" ht="12">
      <c r="A15" s="239" t="s">
        <v>517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</row>
  </sheetData>
  <sheetProtection/>
  <mergeCells count="1">
    <mergeCell ref="B10:F1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140625" style="1" customWidth="1"/>
    <col min="2" max="2" width="23.140625" style="1" customWidth="1"/>
    <col min="3" max="3" width="6.421875" style="1" customWidth="1"/>
    <col min="4" max="4" width="9.00390625" style="1" customWidth="1"/>
    <col min="5" max="5" width="11.8515625" style="1" customWidth="1"/>
    <col min="6" max="6" width="12.00390625" style="1" customWidth="1"/>
    <col min="7" max="7" width="11.8515625" style="1" customWidth="1"/>
    <col min="8" max="8" width="4.7109375" style="1" customWidth="1"/>
    <col min="9" max="9" width="10.28125" style="1" customWidth="1"/>
    <col min="10" max="10" width="10.7109375" style="1" customWidth="1"/>
    <col min="11" max="11" width="13.8515625" style="1" customWidth="1"/>
    <col min="12" max="12" width="11.57421875" style="1" customWidth="1"/>
    <col min="13" max="13" width="0" style="1" hidden="1" customWidth="1"/>
    <col min="14" max="16384" width="9.00390625" style="1" customWidth="1"/>
  </cols>
  <sheetData>
    <row r="1" spans="1:8" ht="12">
      <c r="A1" s="287" t="s">
        <v>518</v>
      </c>
      <c r="B1" s="288"/>
      <c r="C1" s="273"/>
      <c r="D1" s="274"/>
      <c r="E1" s="275"/>
      <c r="F1" s="276"/>
      <c r="G1" s="277"/>
      <c r="H1" s="278"/>
    </row>
    <row r="2" spans="1:8" ht="12">
      <c r="A2" s="289" t="s">
        <v>519</v>
      </c>
      <c r="C2" s="273"/>
      <c r="D2" s="274"/>
      <c r="E2" s="275"/>
      <c r="F2" s="276"/>
      <c r="G2" s="277"/>
      <c r="H2" s="278"/>
    </row>
    <row r="3" spans="1:8" ht="12">
      <c r="A3" s="261" t="s">
        <v>480</v>
      </c>
      <c r="B3" s="290"/>
      <c r="C3" s="273"/>
      <c r="D3" s="274"/>
      <c r="E3" s="275"/>
      <c r="F3" s="276"/>
      <c r="G3" s="277"/>
      <c r="H3" s="291"/>
    </row>
    <row r="4" spans="1:12" ht="48">
      <c r="A4" s="132" t="s">
        <v>481</v>
      </c>
      <c r="B4" s="132" t="s">
        <v>2</v>
      </c>
      <c r="C4" s="133" t="s">
        <v>3</v>
      </c>
      <c r="D4" s="133" t="s">
        <v>520</v>
      </c>
      <c r="E4" s="132" t="s">
        <v>392</v>
      </c>
      <c r="F4" s="132" t="s">
        <v>428</v>
      </c>
      <c r="G4" s="132" t="s">
        <v>7</v>
      </c>
      <c r="H4" s="4" t="s">
        <v>77</v>
      </c>
      <c r="I4" s="4" t="s">
        <v>9</v>
      </c>
      <c r="J4" s="4" t="s">
        <v>10</v>
      </c>
      <c r="K4" s="5" t="s">
        <v>668</v>
      </c>
      <c r="L4" s="5" t="s">
        <v>12</v>
      </c>
    </row>
    <row r="5" spans="1:13" ht="36">
      <c r="A5" s="281">
        <v>1</v>
      </c>
      <c r="B5" s="135" t="s">
        <v>521</v>
      </c>
      <c r="C5" s="225" t="s">
        <v>14</v>
      </c>
      <c r="D5" s="292">
        <v>2</v>
      </c>
      <c r="E5" s="189"/>
      <c r="F5" s="223"/>
      <c r="G5" s="223"/>
      <c r="H5" s="280"/>
      <c r="I5" s="189"/>
      <c r="J5" s="225"/>
      <c r="K5" s="13"/>
      <c r="L5" s="13"/>
      <c r="M5" s="1">
        <v>2</v>
      </c>
    </row>
    <row r="6" spans="1:13" ht="36">
      <c r="A6" s="281">
        <v>2</v>
      </c>
      <c r="B6" s="135" t="s">
        <v>522</v>
      </c>
      <c r="C6" s="225" t="s">
        <v>14</v>
      </c>
      <c r="D6" s="292">
        <v>2</v>
      </c>
      <c r="E6" s="189"/>
      <c r="F6" s="223"/>
      <c r="G6" s="223"/>
      <c r="H6" s="280"/>
      <c r="I6" s="189"/>
      <c r="J6" s="225"/>
      <c r="K6" s="13"/>
      <c r="L6" s="13"/>
      <c r="M6" s="1">
        <v>1</v>
      </c>
    </row>
    <row r="7" spans="1:13" ht="36">
      <c r="A7" s="281">
        <v>3</v>
      </c>
      <c r="B7" s="135" t="s">
        <v>523</v>
      </c>
      <c r="C7" s="225" t="s">
        <v>395</v>
      </c>
      <c r="D7" s="292">
        <v>2</v>
      </c>
      <c r="E7" s="189"/>
      <c r="F7" s="223"/>
      <c r="G7" s="223"/>
      <c r="H7" s="280"/>
      <c r="I7" s="189"/>
      <c r="J7" s="225"/>
      <c r="K7" s="13"/>
      <c r="L7" s="13"/>
      <c r="M7" s="1">
        <v>2</v>
      </c>
    </row>
    <row r="8" spans="1:13" ht="36">
      <c r="A8" s="293">
        <v>4</v>
      </c>
      <c r="B8" s="135" t="s">
        <v>524</v>
      </c>
      <c r="C8" s="225" t="s">
        <v>14</v>
      </c>
      <c r="D8" s="294">
        <v>2</v>
      </c>
      <c r="E8" s="189"/>
      <c r="F8" s="223"/>
      <c r="G8" s="223"/>
      <c r="H8" s="280"/>
      <c r="I8" s="189"/>
      <c r="J8" s="225"/>
      <c r="K8" s="13"/>
      <c r="L8" s="13"/>
      <c r="M8" s="1">
        <v>2</v>
      </c>
    </row>
    <row r="9" spans="1:12" ht="36">
      <c r="A9" s="293">
        <v>5</v>
      </c>
      <c r="B9" s="135" t="s">
        <v>525</v>
      </c>
      <c r="C9" s="225" t="s">
        <v>14</v>
      </c>
      <c r="D9" s="294">
        <v>2</v>
      </c>
      <c r="E9" s="295"/>
      <c r="F9" s="223"/>
      <c r="G9" s="223"/>
      <c r="H9" s="280"/>
      <c r="I9" s="189"/>
      <c r="J9" s="225"/>
      <c r="K9" s="13"/>
      <c r="L9" s="13"/>
    </row>
    <row r="10" spans="1:12" ht="12">
      <c r="A10" s="296"/>
      <c r="B10" s="296" t="s">
        <v>35</v>
      </c>
      <c r="C10" s="258"/>
      <c r="D10" s="258"/>
      <c r="E10" s="258"/>
      <c r="F10" s="258"/>
      <c r="G10" s="259"/>
      <c r="H10" s="259"/>
      <c r="I10" s="259"/>
      <c r="J10" s="259"/>
      <c r="K10" s="259"/>
      <c r="L10" s="259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.421875" style="1" customWidth="1"/>
    <col min="2" max="2" width="37.421875" style="1" customWidth="1"/>
    <col min="3" max="3" width="6.00390625" style="1" customWidth="1"/>
    <col min="4" max="4" width="7.7109375" style="1" customWidth="1"/>
    <col min="5" max="5" width="9.00390625" style="1" customWidth="1"/>
    <col min="6" max="6" width="10.28125" style="1" customWidth="1"/>
    <col min="7" max="7" width="9.7109375" style="1" customWidth="1"/>
    <col min="8" max="8" width="5.57421875" style="1" customWidth="1"/>
    <col min="9" max="9" width="11.00390625" style="1" customWidth="1"/>
    <col min="10" max="10" width="8.28125" style="2" customWidth="1"/>
    <col min="11" max="11" width="11.140625" style="1" customWidth="1"/>
    <col min="12" max="12" width="11.57421875" style="1" customWidth="1"/>
    <col min="13" max="13" width="0" style="1" hidden="1" customWidth="1"/>
    <col min="14" max="16384" width="9.00390625" style="1" customWidth="1"/>
  </cols>
  <sheetData>
    <row r="1" ht="12">
      <c r="A1" s="116" t="s">
        <v>526</v>
      </c>
    </row>
    <row r="3" spans="1:12" ht="48">
      <c r="A3" s="132" t="s">
        <v>481</v>
      </c>
      <c r="B3" s="132" t="s">
        <v>2</v>
      </c>
      <c r="C3" s="133" t="s">
        <v>3</v>
      </c>
      <c r="D3" s="133" t="s">
        <v>527</v>
      </c>
      <c r="E3" s="132" t="s">
        <v>392</v>
      </c>
      <c r="F3" s="132" t="s">
        <v>428</v>
      </c>
      <c r="G3" s="132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</row>
    <row r="4" spans="1:13" ht="36">
      <c r="A4" s="132">
        <v>1</v>
      </c>
      <c r="B4" s="22" t="s">
        <v>528</v>
      </c>
      <c r="C4" s="225" t="s">
        <v>14</v>
      </c>
      <c r="D4" s="15">
        <v>2</v>
      </c>
      <c r="E4" s="189"/>
      <c r="F4" s="223"/>
      <c r="G4" s="223"/>
      <c r="H4" s="280"/>
      <c r="I4" s="189"/>
      <c r="J4" s="225"/>
      <c r="K4" s="13"/>
      <c r="L4" s="13"/>
      <c r="M4" s="1">
        <v>1</v>
      </c>
    </row>
    <row r="5" spans="1:13" ht="36">
      <c r="A5" s="132">
        <v>2</v>
      </c>
      <c r="B5" s="22" t="s">
        <v>529</v>
      </c>
      <c r="C5" s="225" t="s">
        <v>14</v>
      </c>
      <c r="D5" s="15">
        <v>2</v>
      </c>
      <c r="E5" s="189"/>
      <c r="F5" s="223"/>
      <c r="G5" s="223"/>
      <c r="H5" s="280"/>
      <c r="I5" s="189"/>
      <c r="J5" s="225"/>
      <c r="K5" s="13"/>
      <c r="L5" s="13"/>
      <c r="M5" s="1">
        <v>1</v>
      </c>
    </row>
    <row r="6" spans="1:13" ht="12">
      <c r="A6" s="132">
        <v>3</v>
      </c>
      <c r="B6" s="186" t="s">
        <v>530</v>
      </c>
      <c r="C6" s="225" t="s">
        <v>14</v>
      </c>
      <c r="D6" s="15">
        <v>4</v>
      </c>
      <c r="E6" s="189"/>
      <c r="F6" s="223"/>
      <c r="G6" s="223"/>
      <c r="H6" s="280"/>
      <c r="I6" s="189"/>
      <c r="J6" s="225"/>
      <c r="K6" s="13"/>
      <c r="L6" s="13"/>
      <c r="M6" s="1">
        <v>2</v>
      </c>
    </row>
    <row r="7" spans="1:13" ht="12">
      <c r="A7" s="132">
        <v>4</v>
      </c>
      <c r="B7" s="22" t="s">
        <v>531</v>
      </c>
      <c r="C7" s="229" t="s">
        <v>14</v>
      </c>
      <c r="D7" s="136">
        <v>2</v>
      </c>
      <c r="E7" s="295"/>
      <c r="F7" s="223"/>
      <c r="G7" s="223"/>
      <c r="H7" s="280"/>
      <c r="I7" s="189"/>
      <c r="J7" s="225"/>
      <c r="K7" s="13"/>
      <c r="L7" s="13"/>
      <c r="M7" s="117">
        <v>1</v>
      </c>
    </row>
    <row r="8" spans="1:13" ht="12">
      <c r="A8" s="297"/>
      <c r="B8" s="258" t="s">
        <v>490</v>
      </c>
      <c r="C8" s="258"/>
      <c r="D8" s="258"/>
      <c r="E8" s="258"/>
      <c r="F8" s="259"/>
      <c r="G8" s="259"/>
      <c r="H8" s="259"/>
      <c r="I8" s="259"/>
      <c r="J8" s="259"/>
      <c r="K8" s="259"/>
      <c r="L8" s="259"/>
      <c r="M8" s="117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26" sqref="K26"/>
    </sheetView>
  </sheetViews>
  <sheetFormatPr defaultColWidth="8.7109375" defaultRowHeight="12.75"/>
  <cols>
    <col min="1" max="1" width="4.140625" style="1" customWidth="1"/>
    <col min="2" max="2" width="40.28125" style="1" customWidth="1"/>
    <col min="3" max="3" width="5.140625" style="1" customWidth="1"/>
    <col min="4" max="4" width="6.57421875" style="1" customWidth="1"/>
    <col min="5" max="5" width="10.28125" style="1" customWidth="1"/>
    <col min="6" max="6" width="10.00390625" style="1" customWidth="1"/>
    <col min="7" max="7" width="11.8515625" style="1" customWidth="1"/>
    <col min="8" max="8" width="5.00390625" style="1" customWidth="1"/>
    <col min="9" max="9" width="11.8515625" style="1" customWidth="1"/>
    <col min="10" max="10" width="10.00390625" style="2" customWidth="1"/>
    <col min="11" max="11" width="11.140625" style="1" customWidth="1"/>
    <col min="12" max="12" width="11.57421875" style="1" customWidth="1"/>
    <col min="13" max="13" width="0" style="1" hidden="1" customWidth="1"/>
    <col min="14" max="16384" width="8.7109375" style="1" customWidth="1"/>
  </cols>
  <sheetData>
    <row r="1" spans="1:2" ht="12">
      <c r="A1" s="116" t="s">
        <v>532</v>
      </c>
      <c r="B1" s="8"/>
    </row>
    <row r="2" ht="12">
      <c r="B2" s="8" t="s">
        <v>533</v>
      </c>
    </row>
    <row r="3" spans="1:12" ht="12">
      <c r="A3" s="74"/>
      <c r="B3" s="74"/>
      <c r="C3" s="74"/>
      <c r="D3" s="74"/>
      <c r="E3" s="74"/>
      <c r="F3" s="74"/>
      <c r="G3" s="74"/>
      <c r="H3" s="74"/>
      <c r="I3" s="74"/>
      <c r="J3" s="233"/>
      <c r="K3" s="74"/>
      <c r="L3" s="74"/>
    </row>
    <row r="4" spans="1:12" ht="48">
      <c r="A4" s="132" t="s">
        <v>481</v>
      </c>
      <c r="B4" s="132" t="s">
        <v>2</v>
      </c>
      <c r="C4" s="133" t="s">
        <v>3</v>
      </c>
      <c r="D4" s="133" t="s">
        <v>482</v>
      </c>
      <c r="E4" s="132" t="s">
        <v>392</v>
      </c>
      <c r="F4" s="132" t="s">
        <v>428</v>
      </c>
      <c r="G4" s="132" t="s">
        <v>7</v>
      </c>
      <c r="H4" s="4" t="s">
        <v>77</v>
      </c>
      <c r="I4" s="4" t="s">
        <v>9</v>
      </c>
      <c r="J4" s="4" t="s">
        <v>10</v>
      </c>
      <c r="K4" s="5" t="s">
        <v>668</v>
      </c>
      <c r="L4" s="5" t="s">
        <v>12</v>
      </c>
    </row>
    <row r="5" spans="1:13" ht="24">
      <c r="A5" s="298">
        <v>1</v>
      </c>
      <c r="B5" s="299" t="s">
        <v>534</v>
      </c>
      <c r="C5" s="187" t="s">
        <v>395</v>
      </c>
      <c r="D5" s="225">
        <v>4</v>
      </c>
      <c r="E5" s="300"/>
      <c r="F5" s="223"/>
      <c r="G5" s="223"/>
      <c r="H5" s="280"/>
      <c r="I5" s="189"/>
      <c r="J5" s="225"/>
      <c r="K5" s="13"/>
      <c r="L5" s="13"/>
      <c r="M5" s="1">
        <v>2</v>
      </c>
    </row>
    <row r="6" spans="1:12" ht="24">
      <c r="A6" s="298">
        <v>2</v>
      </c>
      <c r="B6" s="301" t="s">
        <v>535</v>
      </c>
      <c r="C6" s="302" t="s">
        <v>395</v>
      </c>
      <c r="D6" s="229">
        <v>18</v>
      </c>
      <c r="E6" s="303"/>
      <c r="F6" s="223"/>
      <c r="G6" s="223"/>
      <c r="H6" s="280"/>
      <c r="I6" s="189"/>
      <c r="J6" s="225"/>
      <c r="K6" s="13"/>
      <c r="L6" s="13"/>
    </row>
    <row r="7" spans="1:13" ht="24">
      <c r="A7" s="298">
        <v>3</v>
      </c>
      <c r="B7" s="299" t="s">
        <v>536</v>
      </c>
      <c r="C7" s="187" t="s">
        <v>395</v>
      </c>
      <c r="D7" s="225">
        <v>4</v>
      </c>
      <c r="E7" s="300"/>
      <c r="F7" s="223"/>
      <c r="G7" s="223"/>
      <c r="H7" s="280"/>
      <c r="I7" s="189"/>
      <c r="J7" s="225"/>
      <c r="K7" s="13"/>
      <c r="L7" s="13"/>
      <c r="M7" s="1">
        <v>1</v>
      </c>
    </row>
    <row r="8" spans="1:12" ht="24">
      <c r="A8" s="298">
        <v>4</v>
      </c>
      <c r="B8" s="110" t="s">
        <v>537</v>
      </c>
      <c r="C8" s="225" t="s">
        <v>395</v>
      </c>
      <c r="D8" s="187">
        <v>2</v>
      </c>
      <c r="E8" s="300"/>
      <c r="F8" s="223"/>
      <c r="G8" s="223"/>
      <c r="H8" s="280"/>
      <c r="I8" s="189"/>
      <c r="J8" s="225"/>
      <c r="K8" s="13"/>
      <c r="L8" s="13"/>
    </row>
    <row r="9" spans="1:13" ht="15" customHeight="1">
      <c r="A9" s="298">
        <v>5</v>
      </c>
      <c r="B9" s="299" t="s">
        <v>538</v>
      </c>
      <c r="C9" s="187" t="s">
        <v>350</v>
      </c>
      <c r="D9" s="225">
        <v>4</v>
      </c>
      <c r="E9" s="300"/>
      <c r="F9" s="223"/>
      <c r="G9" s="223"/>
      <c r="H9" s="280"/>
      <c r="I9" s="189"/>
      <c r="J9" s="225"/>
      <c r="K9" s="13"/>
      <c r="L9" s="13"/>
      <c r="M9" s="1">
        <v>4</v>
      </c>
    </row>
    <row r="10" spans="1:13" ht="24">
      <c r="A10" s="298">
        <v>6</v>
      </c>
      <c r="B10" s="299" t="s">
        <v>539</v>
      </c>
      <c r="C10" s="187" t="s">
        <v>395</v>
      </c>
      <c r="D10" s="225">
        <v>4</v>
      </c>
      <c r="E10" s="300"/>
      <c r="F10" s="223"/>
      <c r="G10" s="223"/>
      <c r="H10" s="280"/>
      <c r="I10" s="189"/>
      <c r="J10" s="225"/>
      <c r="K10" s="13"/>
      <c r="L10" s="13"/>
      <c r="M10" s="1">
        <v>0</v>
      </c>
    </row>
    <row r="11" spans="1:15" ht="12">
      <c r="A11" s="298">
        <v>7</v>
      </c>
      <c r="B11" s="299" t="s">
        <v>540</v>
      </c>
      <c r="C11" s="187" t="s">
        <v>395</v>
      </c>
      <c r="D11" s="225">
        <v>12</v>
      </c>
      <c r="E11" s="300"/>
      <c r="F11" s="223"/>
      <c r="G11" s="223"/>
      <c r="H11" s="280"/>
      <c r="I11" s="189"/>
      <c r="J11" s="229"/>
      <c r="K11" s="13"/>
      <c r="L11" s="13"/>
      <c r="M11" s="1">
        <v>1</v>
      </c>
      <c r="O11" s="304"/>
    </row>
    <row r="12" spans="1:15" ht="12">
      <c r="A12" s="298">
        <v>8</v>
      </c>
      <c r="B12" s="305" t="s">
        <v>541</v>
      </c>
      <c r="C12" s="187" t="s">
        <v>395</v>
      </c>
      <c r="D12" s="225">
        <v>4</v>
      </c>
      <c r="E12" s="300"/>
      <c r="F12" s="223"/>
      <c r="G12" s="223"/>
      <c r="H12" s="280"/>
      <c r="I12" s="189"/>
      <c r="J12" s="229"/>
      <c r="K12" s="13"/>
      <c r="L12" s="13"/>
      <c r="M12" s="1">
        <v>1</v>
      </c>
      <c r="O12" s="306"/>
    </row>
    <row r="13" spans="1:13" ht="12">
      <c r="A13" s="298">
        <v>9</v>
      </c>
      <c r="B13" s="307" t="s">
        <v>542</v>
      </c>
      <c r="C13" s="187" t="s">
        <v>350</v>
      </c>
      <c r="D13" s="225">
        <v>16</v>
      </c>
      <c r="E13" s="300"/>
      <c r="F13" s="223"/>
      <c r="G13" s="223"/>
      <c r="H13" s="280"/>
      <c r="I13" s="189"/>
      <c r="J13" s="229"/>
      <c r="K13" s="13"/>
      <c r="L13" s="13"/>
      <c r="M13" s="1">
        <v>3</v>
      </c>
    </row>
    <row r="14" spans="1:12" ht="12">
      <c r="A14" s="308"/>
      <c r="B14" s="308" t="s">
        <v>490</v>
      </c>
      <c r="C14" s="308"/>
      <c r="D14" s="308"/>
      <c r="E14" s="308"/>
      <c r="F14" s="308"/>
      <c r="G14" s="309">
        <f>SUM(G5:G13)</f>
        <v>0</v>
      </c>
      <c r="H14" s="309"/>
      <c r="I14" s="309">
        <f>SUM(I5:I13)</f>
        <v>0</v>
      </c>
      <c r="J14" s="309"/>
      <c r="K14" s="309"/>
      <c r="L14" s="309"/>
    </row>
    <row r="15" spans="1:12" ht="12">
      <c r="A15" s="285"/>
      <c r="B15" s="241"/>
      <c r="C15" s="195"/>
      <c r="D15" s="195"/>
      <c r="E15" s="74"/>
      <c r="F15" s="31"/>
      <c r="G15" s="74"/>
      <c r="H15" s="238"/>
      <c r="I15" s="74"/>
      <c r="J15" s="233"/>
      <c r="K15" s="74"/>
      <c r="L15" s="74"/>
    </row>
    <row r="16" spans="1:12" ht="12">
      <c r="A16" s="233"/>
      <c r="C16" s="195"/>
      <c r="D16" s="195"/>
      <c r="E16" s="31"/>
      <c r="F16" s="74"/>
      <c r="G16" s="74"/>
      <c r="H16" s="238"/>
      <c r="I16" s="74"/>
      <c r="J16" s="233"/>
      <c r="K16" s="74"/>
      <c r="L16" s="74"/>
    </row>
    <row r="17" spans="1:12" ht="12">
      <c r="A17" s="239" t="s">
        <v>543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</row>
    <row r="18" spans="1:12" ht="12">
      <c r="A18" s="239" t="s">
        <v>544</v>
      </c>
      <c r="B18" s="310"/>
      <c r="C18" s="195"/>
      <c r="D18" s="195"/>
      <c r="E18" s="74"/>
      <c r="F18" s="31"/>
      <c r="G18" s="74"/>
      <c r="H18" s="238"/>
      <c r="I18" s="74"/>
      <c r="J18" s="233"/>
      <c r="K18" s="74"/>
      <c r="L18" s="74"/>
    </row>
    <row r="19" spans="1:12" ht="12">
      <c r="A19" s="239" t="s">
        <v>545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</row>
    <row r="20" spans="1:12" ht="12">
      <c r="A20" s="239" t="s">
        <v>546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</row>
    <row r="21" ht="12">
      <c r="A21" s="239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K3" sqref="K3"/>
    </sheetView>
  </sheetViews>
  <sheetFormatPr defaultColWidth="8.7109375" defaultRowHeight="12.75"/>
  <cols>
    <col min="1" max="1" width="4.140625" style="1" customWidth="1"/>
    <col min="2" max="2" width="40.28125" style="1" customWidth="1"/>
    <col min="3" max="3" width="5.140625" style="1" customWidth="1"/>
    <col min="4" max="4" width="6.57421875" style="1" customWidth="1"/>
    <col min="5" max="5" width="10.28125" style="1" customWidth="1"/>
    <col min="6" max="6" width="10.00390625" style="1" customWidth="1"/>
    <col min="7" max="7" width="11.8515625" style="1" customWidth="1"/>
    <col min="8" max="8" width="5.00390625" style="1" customWidth="1"/>
    <col min="9" max="9" width="11.8515625" style="1" customWidth="1"/>
    <col min="10" max="10" width="10.00390625" style="2" customWidth="1"/>
    <col min="11" max="11" width="11.140625" style="1" customWidth="1"/>
    <col min="12" max="12" width="11.57421875" style="1" customWidth="1"/>
    <col min="13" max="16384" width="8.7109375" style="1" customWidth="1"/>
  </cols>
  <sheetData>
    <row r="1" spans="1:2" ht="12">
      <c r="A1" s="116" t="s">
        <v>547</v>
      </c>
      <c r="B1" s="8"/>
    </row>
    <row r="2" spans="1:12" ht="12">
      <c r="A2" s="74"/>
      <c r="B2" s="74"/>
      <c r="C2" s="74"/>
      <c r="D2" s="74"/>
      <c r="E2" s="74"/>
      <c r="F2" s="74"/>
      <c r="G2" s="74"/>
      <c r="H2" s="74"/>
      <c r="I2" s="74"/>
      <c r="J2" s="233"/>
      <c r="K2" s="74"/>
      <c r="L2" s="74"/>
    </row>
    <row r="3" spans="1:12" ht="50.25" customHeight="1">
      <c r="A3" s="132" t="s">
        <v>481</v>
      </c>
      <c r="B3" s="132" t="s">
        <v>2</v>
      </c>
      <c r="C3" s="133" t="s">
        <v>3</v>
      </c>
      <c r="D3" s="133" t="s">
        <v>482</v>
      </c>
      <c r="E3" s="132" t="s">
        <v>392</v>
      </c>
      <c r="F3" s="132" t="s">
        <v>428</v>
      </c>
      <c r="G3" s="132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</row>
    <row r="4" spans="1:12" ht="24">
      <c r="A4" s="298">
        <v>1</v>
      </c>
      <c r="B4" s="307" t="s">
        <v>548</v>
      </c>
      <c r="C4" s="302" t="s">
        <v>395</v>
      </c>
      <c r="D4" s="229">
        <v>2</v>
      </c>
      <c r="E4" s="303"/>
      <c r="F4" s="223"/>
      <c r="G4" s="223"/>
      <c r="H4" s="280"/>
      <c r="I4" s="189"/>
      <c r="J4" s="225"/>
      <c r="K4" s="13"/>
      <c r="L4" s="13"/>
    </row>
    <row r="5" spans="1:12" ht="12">
      <c r="A5" s="308"/>
      <c r="B5" s="308" t="s">
        <v>490</v>
      </c>
      <c r="C5" s="308"/>
      <c r="D5" s="308"/>
      <c r="E5" s="308"/>
      <c r="F5" s="308"/>
      <c r="G5" s="309">
        <f>SUM(G4:G4)</f>
        <v>0</v>
      </c>
      <c r="H5" s="309"/>
      <c r="I5" s="309">
        <f>SUM(I4:I4)</f>
        <v>0</v>
      </c>
      <c r="J5" s="309"/>
      <c r="K5" s="309"/>
      <c r="L5" s="309"/>
    </row>
    <row r="6" spans="1:12" ht="12">
      <c r="A6" s="285"/>
      <c r="B6" s="241"/>
      <c r="C6" s="195"/>
      <c r="D6" s="195"/>
      <c r="E6" s="74"/>
      <c r="F6" s="31"/>
      <c r="G6" s="74"/>
      <c r="H6" s="238"/>
      <c r="I6" s="74"/>
      <c r="J6" s="233"/>
      <c r="K6" s="74"/>
      <c r="L6" s="74"/>
    </row>
    <row r="7" spans="1:12" ht="12">
      <c r="A7" s="233"/>
      <c r="C7" s="195"/>
      <c r="D7" s="195"/>
      <c r="E7" s="31"/>
      <c r="F7" s="74"/>
      <c r="G7" s="74"/>
      <c r="H7" s="238"/>
      <c r="I7" s="74"/>
      <c r="J7" s="233"/>
      <c r="K7" s="74"/>
      <c r="L7" s="74"/>
    </row>
    <row r="8" spans="1:12" ht="12">
      <c r="A8" s="239" t="s">
        <v>543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</row>
    <row r="9" ht="12">
      <c r="A9" s="1" t="s">
        <v>549</v>
      </c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V9"/>
  <sheetViews>
    <sheetView zoomScalePageLayoutView="0" workbookViewId="0" topLeftCell="A1">
      <selection activeCell="H5" sqref="H5:J5"/>
    </sheetView>
  </sheetViews>
  <sheetFormatPr defaultColWidth="9.00390625" defaultRowHeight="12.75"/>
  <cols>
    <col min="1" max="1" width="4.7109375" style="1" customWidth="1"/>
    <col min="2" max="2" width="16.7109375" style="1" customWidth="1"/>
    <col min="3" max="4" width="6.140625" style="1" customWidth="1"/>
    <col min="5" max="5" width="8.140625" style="1" customWidth="1"/>
    <col min="6" max="6" width="12.421875" style="1" customWidth="1"/>
    <col min="7" max="7" width="11.8515625" style="1" customWidth="1"/>
    <col min="8" max="8" width="12.421875" style="1" customWidth="1"/>
    <col min="9" max="9" width="5.140625" style="1" customWidth="1"/>
    <col min="10" max="10" width="9.57421875" style="1" customWidth="1"/>
    <col min="11" max="11" width="8.57421875" style="2" customWidth="1"/>
    <col min="12" max="12" width="11.57421875" style="1" customWidth="1"/>
    <col min="13" max="13" width="14.28125" style="1" customWidth="1"/>
    <col min="14" max="14" width="0" style="1" hidden="1" customWidth="1"/>
    <col min="15" max="255" width="9.00390625" style="1" customWidth="1"/>
    <col min="256" max="16384" width="9.00390625" style="260" customWidth="1"/>
  </cols>
  <sheetData>
    <row r="1" spans="1:256" s="117" customFormat="1" ht="12">
      <c r="A1" s="116" t="s">
        <v>550</v>
      </c>
      <c r="K1" s="311"/>
      <c r="IV1" s="312"/>
    </row>
    <row r="2" spans="11:256" s="117" customFormat="1" ht="12">
      <c r="K2" s="311"/>
      <c r="IV2" s="312"/>
    </row>
    <row r="3" spans="1:13" ht="36">
      <c r="A3" s="132" t="s">
        <v>481</v>
      </c>
      <c r="B3" s="132" t="s">
        <v>2</v>
      </c>
      <c r="C3" s="132" t="s">
        <v>551</v>
      </c>
      <c r="D3" s="132" t="s">
        <v>3</v>
      </c>
      <c r="E3" s="133" t="s">
        <v>520</v>
      </c>
      <c r="F3" s="132" t="s">
        <v>392</v>
      </c>
      <c r="G3" s="132" t="s">
        <v>428</v>
      </c>
      <c r="H3" s="132" t="s">
        <v>7</v>
      </c>
      <c r="I3" s="4" t="s">
        <v>77</v>
      </c>
      <c r="J3" s="4" t="s">
        <v>671</v>
      </c>
      <c r="K3" s="4" t="s">
        <v>10</v>
      </c>
      <c r="L3" s="4" t="s">
        <v>668</v>
      </c>
      <c r="M3" s="5" t="s">
        <v>12</v>
      </c>
    </row>
    <row r="4" spans="1:14" ht="24.75" customHeight="1">
      <c r="A4" s="132">
        <v>1</v>
      </c>
      <c r="B4" s="44" t="s">
        <v>552</v>
      </c>
      <c r="C4" s="43">
        <v>40</v>
      </c>
      <c r="D4" s="43" t="s">
        <v>14</v>
      </c>
      <c r="E4" s="43"/>
      <c r="F4" s="203"/>
      <c r="G4" s="223"/>
      <c r="H4" s="223"/>
      <c r="I4" s="280"/>
      <c r="J4" s="189"/>
      <c r="K4" s="229"/>
      <c r="L4" s="13"/>
      <c r="M4" s="13"/>
      <c r="N4" s="1">
        <v>1</v>
      </c>
    </row>
    <row r="5" spans="1:256" s="8" customFormat="1" ht="19.5" customHeight="1">
      <c r="A5" s="313"/>
      <c r="B5" s="314" t="s">
        <v>35</v>
      </c>
      <c r="C5" s="46"/>
      <c r="D5" s="46"/>
      <c r="E5" s="46"/>
      <c r="F5" s="46"/>
      <c r="G5" s="46"/>
      <c r="H5" s="40"/>
      <c r="I5" s="46"/>
      <c r="J5" s="40"/>
      <c r="K5" s="46"/>
      <c r="L5" s="40"/>
      <c r="M5" s="40"/>
      <c r="IV5" s="315"/>
    </row>
    <row r="6" spans="1:256" s="117" customFormat="1" ht="12">
      <c r="A6" s="199"/>
      <c r="K6" s="311"/>
      <c r="IV6" s="260"/>
    </row>
    <row r="8" ht="12">
      <c r="A8" s="8" t="s">
        <v>44</v>
      </c>
    </row>
    <row r="9" ht="12.75">
      <c r="A9" s="1" t="s">
        <v>553</v>
      </c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4.140625" style="1" customWidth="1"/>
    <col min="2" max="2" width="22.8515625" style="1" customWidth="1"/>
    <col min="3" max="3" width="9.00390625" style="1" customWidth="1"/>
    <col min="4" max="4" width="4.57421875" style="1" customWidth="1"/>
    <col min="5" max="5" width="8.57421875" style="1" customWidth="1"/>
    <col min="6" max="7" width="9.00390625" style="1" customWidth="1"/>
    <col min="8" max="8" width="11.140625" style="1" customWidth="1"/>
    <col min="9" max="9" width="4.8515625" style="1" customWidth="1"/>
    <col min="10" max="10" width="11.7109375" style="1" customWidth="1"/>
    <col min="11" max="11" width="10.8515625" style="1" customWidth="1"/>
    <col min="12" max="13" width="11.57421875" style="1" customWidth="1"/>
    <col min="14" max="15" width="0" style="1" hidden="1" customWidth="1"/>
    <col min="16" max="16384" width="9.00390625" style="1" customWidth="1"/>
  </cols>
  <sheetData>
    <row r="1" spans="1:2" ht="12">
      <c r="A1" s="117"/>
      <c r="B1" s="116" t="s">
        <v>554</v>
      </c>
    </row>
    <row r="2" ht="12">
      <c r="B2" s="8" t="s">
        <v>493</v>
      </c>
    </row>
    <row r="3" spans="2:7" ht="12">
      <c r="B3" s="8" t="s">
        <v>555</v>
      </c>
      <c r="C3" s="8"/>
      <c r="G3" s="8"/>
    </row>
    <row r="4" spans="2:3" ht="12">
      <c r="B4" s="8"/>
      <c r="C4" s="8"/>
    </row>
    <row r="5" spans="1:13" ht="12">
      <c r="A5" s="74"/>
      <c r="B5" s="199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48">
      <c r="A6" s="132" t="s">
        <v>1</v>
      </c>
      <c r="B6" s="132" t="s">
        <v>2</v>
      </c>
      <c r="C6" s="132" t="s">
        <v>425</v>
      </c>
      <c r="D6" s="132" t="s">
        <v>3</v>
      </c>
      <c r="E6" s="132" t="s">
        <v>556</v>
      </c>
      <c r="F6" s="132" t="s">
        <v>5</v>
      </c>
      <c r="G6" s="132" t="s">
        <v>428</v>
      </c>
      <c r="H6" s="132" t="s">
        <v>7</v>
      </c>
      <c r="I6" s="4" t="s">
        <v>77</v>
      </c>
      <c r="J6" s="4" t="s">
        <v>9</v>
      </c>
      <c r="K6" s="4" t="s">
        <v>10</v>
      </c>
      <c r="L6" s="5" t="s">
        <v>669</v>
      </c>
      <c r="M6" s="5" t="s">
        <v>12</v>
      </c>
    </row>
    <row r="7" spans="1:15" ht="24">
      <c r="A7" s="281" t="s">
        <v>557</v>
      </c>
      <c r="B7" s="22" t="s">
        <v>558</v>
      </c>
      <c r="C7" s="225">
        <v>150</v>
      </c>
      <c r="D7" s="187" t="s">
        <v>395</v>
      </c>
      <c r="E7" s="225"/>
      <c r="F7" s="316"/>
      <c r="G7" s="223"/>
      <c r="H7" s="223"/>
      <c r="I7" s="280"/>
      <c r="J7" s="189"/>
      <c r="K7" s="229"/>
      <c r="L7" s="13"/>
      <c r="M7" s="13"/>
      <c r="N7" s="1">
        <v>2</v>
      </c>
      <c r="O7" s="1" t="s">
        <v>559</v>
      </c>
    </row>
    <row r="8" spans="1:14" ht="24">
      <c r="A8" s="281" t="s">
        <v>560</v>
      </c>
      <c r="B8" s="22" t="s">
        <v>561</v>
      </c>
      <c r="C8" s="225">
        <v>150</v>
      </c>
      <c r="D8" s="187" t="s">
        <v>395</v>
      </c>
      <c r="E8" s="225"/>
      <c r="F8" s="316"/>
      <c r="G8" s="223"/>
      <c r="H8" s="223"/>
      <c r="I8" s="280"/>
      <c r="J8" s="189"/>
      <c r="K8" s="229"/>
      <c r="L8" s="13"/>
      <c r="M8" s="13"/>
      <c r="N8" s="1">
        <v>2</v>
      </c>
    </row>
    <row r="9" spans="1:14" ht="24">
      <c r="A9" s="281" t="s">
        <v>562</v>
      </c>
      <c r="B9" s="22" t="s">
        <v>563</v>
      </c>
      <c r="C9" s="225">
        <v>100</v>
      </c>
      <c r="D9" s="187" t="s">
        <v>395</v>
      </c>
      <c r="E9" s="317"/>
      <c r="F9" s="318"/>
      <c r="G9" s="223"/>
      <c r="H9" s="223"/>
      <c r="I9" s="280"/>
      <c r="J9" s="189"/>
      <c r="K9" s="229"/>
      <c r="L9" s="13"/>
      <c r="M9" s="13"/>
      <c r="N9" s="1">
        <v>2</v>
      </c>
    </row>
    <row r="10" spans="1:13" s="8" customFormat="1" ht="12">
      <c r="A10" s="319"/>
      <c r="B10" s="320" t="s">
        <v>564</v>
      </c>
      <c r="C10" s="34"/>
      <c r="D10" s="321"/>
      <c r="E10" s="314"/>
      <c r="F10" s="314"/>
      <c r="G10" s="314"/>
      <c r="H10" s="259"/>
      <c r="I10" s="259"/>
      <c r="J10" s="259"/>
      <c r="K10" s="259"/>
      <c r="L10" s="259"/>
      <c r="M10" s="259"/>
    </row>
    <row r="11" spans="1:13" ht="24" customHeight="1">
      <c r="A11" s="233"/>
      <c r="B11" s="240"/>
      <c r="C11" s="233"/>
      <c r="D11" s="195"/>
      <c r="E11" s="74"/>
      <c r="F11" s="74"/>
      <c r="G11" s="31"/>
      <c r="H11" s="74"/>
      <c r="I11" s="238"/>
      <c r="J11" s="74"/>
      <c r="K11" s="74"/>
      <c r="L11" s="74"/>
      <c r="M11" s="74"/>
    </row>
    <row r="12" spans="1:11" ht="12">
      <c r="A12" s="433" t="s">
        <v>448</v>
      </c>
      <c r="B12" s="433"/>
      <c r="C12" s="433"/>
      <c r="D12" s="433"/>
      <c r="E12" s="31"/>
      <c r="F12" s="74"/>
      <c r="G12" s="238"/>
      <c r="H12" s="74"/>
      <c r="I12" s="74"/>
      <c r="J12" s="74"/>
      <c r="K12" s="74"/>
    </row>
    <row r="13" spans="1:11" ht="12">
      <c r="A13" s="233"/>
      <c r="B13" s="240"/>
      <c r="C13" s="195"/>
      <c r="D13" s="74"/>
      <c r="E13" s="31"/>
      <c r="F13" s="74"/>
      <c r="G13" s="238"/>
      <c r="H13" s="74"/>
      <c r="I13" s="74"/>
      <c r="J13" s="74"/>
      <c r="K13" s="74"/>
    </row>
    <row r="14" spans="1:11" ht="12">
      <c r="A14" s="239" t="s">
        <v>565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spans="1:11" ht="12">
      <c r="A15" s="239" t="s">
        <v>515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</row>
    <row r="16" spans="1:11" ht="12">
      <c r="A16" s="239" t="s">
        <v>516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</row>
    <row r="17" spans="1:11" ht="12">
      <c r="A17" s="239" t="s">
        <v>517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</row>
    <row r="18" s="239" customFormat="1" ht="13.5" customHeight="1">
      <c r="A18" s="239" t="s">
        <v>566</v>
      </c>
    </row>
  </sheetData>
  <sheetProtection/>
  <mergeCells count="1">
    <mergeCell ref="A12:D1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7.00390625" style="1" customWidth="1"/>
    <col min="2" max="2" width="22.8515625" style="1" customWidth="1"/>
    <col min="3" max="3" width="7.421875" style="1" customWidth="1"/>
    <col min="4" max="4" width="6.140625" style="1" customWidth="1"/>
    <col min="5" max="5" width="8.8515625" style="1" customWidth="1"/>
    <col min="6" max="8" width="9.00390625" style="1" customWidth="1"/>
    <col min="9" max="9" width="7.00390625" style="1" customWidth="1"/>
    <col min="10" max="10" width="11.00390625" style="1" customWidth="1"/>
    <col min="11" max="11" width="7.8515625" style="1" customWidth="1"/>
    <col min="12" max="12" width="11.57421875" style="1" customWidth="1"/>
    <col min="13" max="13" width="9.00390625" style="1" customWidth="1"/>
    <col min="14" max="14" width="0" style="1" hidden="1" customWidth="1"/>
    <col min="15" max="16384" width="9.00390625" style="1" customWidth="1"/>
  </cols>
  <sheetData>
    <row r="1" spans="1:2" ht="12">
      <c r="A1" s="117"/>
      <c r="B1" s="116" t="s">
        <v>567</v>
      </c>
    </row>
    <row r="2" ht="12">
      <c r="B2" s="8" t="s">
        <v>493</v>
      </c>
    </row>
    <row r="3" spans="2:7" ht="12">
      <c r="B3" s="8" t="s">
        <v>568</v>
      </c>
      <c r="C3" s="8"/>
      <c r="G3" s="8"/>
    </row>
    <row r="4" spans="1:13" ht="12">
      <c r="A4" s="74"/>
      <c r="B4" s="199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48">
      <c r="A5" s="132" t="s">
        <v>1</v>
      </c>
      <c r="B5" s="132" t="s">
        <v>2</v>
      </c>
      <c r="C5" s="132" t="s">
        <v>425</v>
      </c>
      <c r="D5" s="132" t="s">
        <v>3</v>
      </c>
      <c r="E5" s="132" t="s">
        <v>556</v>
      </c>
      <c r="F5" s="132" t="s">
        <v>5</v>
      </c>
      <c r="G5" s="132" t="s">
        <v>428</v>
      </c>
      <c r="H5" s="132" t="s">
        <v>7</v>
      </c>
      <c r="I5" s="4" t="s">
        <v>77</v>
      </c>
      <c r="J5" s="4" t="s">
        <v>9</v>
      </c>
      <c r="K5" s="4" t="s">
        <v>10</v>
      </c>
      <c r="L5" s="5" t="s">
        <v>669</v>
      </c>
      <c r="M5" s="5" t="s">
        <v>12</v>
      </c>
    </row>
    <row r="6" spans="1:14" ht="16.5" customHeight="1">
      <c r="A6" s="185">
        <v>1</v>
      </c>
      <c r="B6" s="22" t="s">
        <v>569</v>
      </c>
      <c r="C6" s="225">
        <v>100</v>
      </c>
      <c r="D6" s="187" t="s">
        <v>395</v>
      </c>
      <c r="E6" s="225"/>
      <c r="F6" s="189"/>
      <c r="G6" s="223"/>
      <c r="H6" s="223"/>
      <c r="I6" s="280"/>
      <c r="J6" s="189"/>
      <c r="K6" s="229"/>
      <c r="L6" s="13"/>
      <c r="M6" s="13"/>
      <c r="N6" s="1">
        <v>2</v>
      </c>
    </row>
    <row r="7" spans="1:13" s="8" customFormat="1" ht="18.75" customHeight="1">
      <c r="A7" s="123"/>
      <c r="B7" s="296" t="s">
        <v>35</v>
      </c>
      <c r="C7" s="37"/>
      <c r="D7" s="322"/>
      <c r="E7" s="46"/>
      <c r="F7" s="46"/>
      <c r="G7" s="46"/>
      <c r="H7" s="40"/>
      <c r="I7" s="46"/>
      <c r="J7" s="40"/>
      <c r="K7" s="46"/>
      <c r="L7" s="40"/>
      <c r="M7" s="40"/>
    </row>
    <row r="8" spans="1:11" ht="12">
      <c r="A8" s="433" t="s">
        <v>448</v>
      </c>
      <c r="B8" s="433"/>
      <c r="C8" s="433"/>
      <c r="D8" s="433"/>
      <c r="E8" s="31"/>
      <c r="F8" s="74"/>
      <c r="G8" s="238"/>
      <c r="H8" s="74"/>
      <c r="I8" s="74"/>
      <c r="J8" s="74"/>
      <c r="K8" s="74"/>
    </row>
    <row r="9" spans="1:11" ht="12">
      <c r="A9" s="233"/>
      <c r="B9" s="240"/>
      <c r="C9" s="195"/>
      <c r="D9" s="74"/>
      <c r="E9" s="31"/>
      <c r="F9" s="74"/>
      <c r="G9" s="238"/>
      <c r="H9" s="74"/>
      <c r="I9" s="74"/>
      <c r="J9" s="74"/>
      <c r="K9" s="74"/>
    </row>
    <row r="10" spans="1:11" ht="12">
      <c r="A10" s="323" t="s">
        <v>565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</row>
    <row r="11" spans="1:11" ht="12">
      <c r="A11" s="323" t="s">
        <v>515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</row>
    <row r="12" s="239" customFormat="1" ht="14.25" customHeight="1">
      <c r="A12" s="323" t="s">
        <v>570</v>
      </c>
    </row>
    <row r="13" spans="1:11" ht="12">
      <c r="A13" s="323" t="s">
        <v>517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</row>
    <row r="14" ht="14.25" customHeight="1"/>
  </sheetData>
  <sheetProtection/>
  <mergeCells count="1">
    <mergeCell ref="A8:D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7" sqref="G7:I7"/>
    </sheetView>
  </sheetViews>
  <sheetFormatPr defaultColWidth="9.00390625" defaultRowHeight="12.75"/>
  <cols>
    <col min="1" max="1" width="5.57421875" style="1" customWidth="1"/>
    <col min="2" max="2" width="31.7109375" style="1" customWidth="1"/>
    <col min="3" max="3" width="5.421875" style="1" customWidth="1"/>
    <col min="4" max="4" width="6.8515625" style="1" customWidth="1"/>
    <col min="5" max="5" width="10.28125" style="1" customWidth="1"/>
    <col min="6" max="6" width="9.00390625" style="1" customWidth="1"/>
    <col min="7" max="7" width="10.8515625" style="1" customWidth="1"/>
    <col min="8" max="8" width="5.421875" style="1" customWidth="1"/>
    <col min="9" max="9" width="12.140625" style="1" customWidth="1"/>
    <col min="10" max="10" width="10.28125" style="2" customWidth="1"/>
    <col min="11" max="11" width="11.8515625" style="1" customWidth="1"/>
    <col min="12" max="12" width="11.57421875" style="1" customWidth="1"/>
    <col min="13" max="14" width="0" style="1" hidden="1" customWidth="1"/>
    <col min="15" max="16384" width="9.00390625" style="1" customWidth="1"/>
  </cols>
  <sheetData>
    <row r="1" spans="1:2" ht="12">
      <c r="A1" s="117"/>
      <c r="B1" s="116" t="s">
        <v>571</v>
      </c>
    </row>
    <row r="2" spans="1:12" ht="12">
      <c r="A2" s="74"/>
      <c r="B2" s="74"/>
      <c r="C2" s="74"/>
      <c r="D2" s="74"/>
      <c r="E2" s="74"/>
      <c r="F2" s="74"/>
      <c r="G2" s="74"/>
      <c r="H2" s="74"/>
      <c r="I2" s="74"/>
      <c r="J2" s="233"/>
      <c r="K2" s="74"/>
      <c r="L2" s="74"/>
    </row>
    <row r="3" spans="1:12" ht="48">
      <c r="A3" s="132" t="s">
        <v>481</v>
      </c>
      <c r="B3" s="132" t="s">
        <v>2</v>
      </c>
      <c r="C3" s="133" t="s">
        <v>3</v>
      </c>
      <c r="D3" s="132" t="s">
        <v>556</v>
      </c>
      <c r="E3" s="132" t="s">
        <v>5</v>
      </c>
      <c r="F3" s="132" t="s">
        <v>428</v>
      </c>
      <c r="G3" s="132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</row>
    <row r="4" spans="1:14" ht="12">
      <c r="A4" s="324">
        <v>1</v>
      </c>
      <c r="B4" s="299" t="s">
        <v>572</v>
      </c>
      <c r="C4" s="187" t="s">
        <v>573</v>
      </c>
      <c r="D4" s="225">
        <v>4</v>
      </c>
      <c r="E4" s="300"/>
      <c r="F4" s="223"/>
      <c r="G4" s="223"/>
      <c r="H4" s="280"/>
      <c r="I4" s="189"/>
      <c r="J4" s="229"/>
      <c r="K4" s="13"/>
      <c r="L4" s="13"/>
      <c r="M4" s="1">
        <v>3</v>
      </c>
      <c r="N4" s="1">
        <f>M4/18*24</f>
        <v>4</v>
      </c>
    </row>
    <row r="5" spans="1:14" ht="12">
      <c r="A5" s="298">
        <v>2</v>
      </c>
      <c r="B5" s="325" t="s">
        <v>574</v>
      </c>
      <c r="C5" s="187" t="s">
        <v>395</v>
      </c>
      <c r="D5" s="225">
        <v>2</v>
      </c>
      <c r="E5" s="300"/>
      <c r="F5" s="223"/>
      <c r="G5" s="223"/>
      <c r="H5" s="280"/>
      <c r="I5" s="189"/>
      <c r="J5" s="229"/>
      <c r="K5" s="13"/>
      <c r="L5" s="13"/>
      <c r="M5" s="1">
        <v>1</v>
      </c>
      <c r="N5" s="1">
        <f>M5/18*24</f>
        <v>1.3333333333333333</v>
      </c>
    </row>
    <row r="6" spans="1:14" ht="12">
      <c r="A6" s="298">
        <v>3</v>
      </c>
      <c r="B6" s="326" t="s">
        <v>575</v>
      </c>
      <c r="C6" s="187" t="s">
        <v>573</v>
      </c>
      <c r="D6" s="225">
        <v>4</v>
      </c>
      <c r="E6" s="300"/>
      <c r="F6" s="223"/>
      <c r="G6" s="223"/>
      <c r="H6" s="280"/>
      <c r="I6" s="189"/>
      <c r="J6" s="229"/>
      <c r="K6" s="13"/>
      <c r="L6" s="13"/>
      <c r="M6" s="1">
        <v>1</v>
      </c>
      <c r="N6" s="1">
        <f>M6/18*24</f>
        <v>1.3333333333333333</v>
      </c>
    </row>
    <row r="7" spans="1:12" s="8" customFormat="1" ht="12">
      <c r="A7" s="313"/>
      <c r="B7" s="314" t="s">
        <v>576</v>
      </c>
      <c r="C7" s="314"/>
      <c r="D7" s="314"/>
      <c r="E7" s="314"/>
      <c r="F7" s="259"/>
      <c r="G7" s="259"/>
      <c r="H7" s="259"/>
      <c r="I7" s="259"/>
      <c r="J7" s="259"/>
      <c r="K7" s="259"/>
      <c r="L7" s="259"/>
    </row>
    <row r="9" ht="20.25" customHeight="1"/>
    <row r="12" ht="24.75" customHeight="1"/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7.00390625" style="1" customWidth="1"/>
    <col min="2" max="2" width="29.00390625" style="1" customWidth="1"/>
    <col min="3" max="3" width="9.00390625" style="1" customWidth="1"/>
    <col min="4" max="4" width="4.28125" style="1" customWidth="1"/>
    <col min="5" max="8" width="9.00390625" style="1" customWidth="1"/>
    <col min="9" max="9" width="6.28125" style="1" customWidth="1"/>
    <col min="10" max="10" width="11.421875" style="1" customWidth="1"/>
    <col min="11" max="11" width="7.7109375" style="1" customWidth="1"/>
    <col min="12" max="12" width="11.57421875" style="1" customWidth="1"/>
    <col min="13" max="13" width="9.00390625" style="1" customWidth="1"/>
    <col min="14" max="15" width="0" style="1" hidden="1" customWidth="1"/>
    <col min="16" max="16384" width="9.00390625" style="1" customWidth="1"/>
  </cols>
  <sheetData>
    <row r="1" spans="1:2" ht="12">
      <c r="A1" s="117"/>
      <c r="B1" s="116" t="s">
        <v>577</v>
      </c>
    </row>
    <row r="2" ht="12">
      <c r="B2" s="8" t="s">
        <v>509</v>
      </c>
    </row>
    <row r="3" spans="2:7" ht="12">
      <c r="B3" s="8" t="s">
        <v>578</v>
      </c>
      <c r="C3" s="8"/>
      <c r="G3" s="8"/>
    </row>
    <row r="4" spans="1:13" ht="12">
      <c r="A4" s="74"/>
      <c r="B4" s="199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5" ht="48">
      <c r="A5" s="327" t="s">
        <v>1</v>
      </c>
      <c r="B5" s="327" t="s">
        <v>2</v>
      </c>
      <c r="C5" s="327" t="s">
        <v>425</v>
      </c>
      <c r="D5" s="327" t="s">
        <v>3</v>
      </c>
      <c r="E5" s="327" t="s">
        <v>76</v>
      </c>
      <c r="F5" s="132" t="s">
        <v>5</v>
      </c>
      <c r="G5" s="132" t="s">
        <v>428</v>
      </c>
      <c r="H5" s="132" t="s">
        <v>7</v>
      </c>
      <c r="I5" s="4" t="s">
        <v>77</v>
      </c>
      <c r="J5" s="4" t="s">
        <v>9</v>
      </c>
      <c r="K5" s="4" t="s">
        <v>10</v>
      </c>
      <c r="L5" s="5" t="s">
        <v>668</v>
      </c>
      <c r="M5" s="5" t="s">
        <v>12</v>
      </c>
      <c r="O5" s="1" t="s">
        <v>579</v>
      </c>
    </row>
    <row r="6" spans="1:15" ht="32.25" customHeight="1">
      <c r="A6" s="185">
        <v>1</v>
      </c>
      <c r="B6" s="22" t="s">
        <v>580</v>
      </c>
      <c r="C6" s="229">
        <v>100</v>
      </c>
      <c r="D6" s="187" t="s">
        <v>395</v>
      </c>
      <c r="E6" s="225"/>
      <c r="F6" s="189"/>
      <c r="G6" s="223"/>
      <c r="H6" s="223"/>
      <c r="I6" s="280"/>
      <c r="J6" s="189"/>
      <c r="K6" s="229"/>
      <c r="L6" s="13"/>
      <c r="M6" s="13"/>
      <c r="N6" s="1">
        <v>1</v>
      </c>
      <c r="O6" s="1" t="s">
        <v>581</v>
      </c>
    </row>
    <row r="7" spans="1:13" s="8" customFormat="1" ht="20.25" customHeight="1">
      <c r="A7" s="313"/>
      <c r="B7" s="328" t="s">
        <v>582</v>
      </c>
      <c r="C7" s="24"/>
      <c r="D7" s="228"/>
      <c r="E7" s="24"/>
      <c r="F7" s="329"/>
      <c r="G7" s="329"/>
      <c r="H7" s="330"/>
      <c r="I7" s="330"/>
      <c r="J7" s="330"/>
      <c r="K7" s="330"/>
      <c r="L7" s="330"/>
      <c r="M7" s="330"/>
    </row>
    <row r="8" spans="1:13" ht="20.25" customHeight="1">
      <c r="A8" s="285"/>
      <c r="B8" s="286"/>
      <c r="C8" s="233"/>
      <c r="D8" s="195"/>
      <c r="E8" s="233"/>
      <c r="F8" s="285"/>
      <c r="G8" s="285"/>
      <c r="H8" s="285"/>
      <c r="I8" s="285"/>
      <c r="J8" s="285"/>
      <c r="K8" s="74"/>
      <c r="L8" s="74"/>
      <c r="M8" s="74"/>
    </row>
    <row r="9" spans="1:11" ht="12.75" customHeight="1">
      <c r="A9" s="233"/>
      <c r="B9" s="433" t="s">
        <v>448</v>
      </c>
      <c r="C9" s="433"/>
      <c r="D9" s="433"/>
      <c r="E9" s="74"/>
      <c r="F9" s="74"/>
      <c r="G9" s="238"/>
      <c r="H9" s="74"/>
      <c r="I9" s="74"/>
      <c r="J9" s="74"/>
      <c r="K9" s="74"/>
    </row>
    <row r="10" spans="1:11" ht="12">
      <c r="A10" s="233"/>
      <c r="B10" s="240"/>
      <c r="C10" s="195"/>
      <c r="D10" s="74"/>
      <c r="E10" s="31"/>
      <c r="F10" s="74"/>
      <c r="G10" s="238"/>
      <c r="H10" s="74"/>
      <c r="I10" s="74"/>
      <c r="J10" s="74"/>
      <c r="K10" s="74"/>
    </row>
    <row r="11" spans="1:11" ht="12">
      <c r="A11" s="239" t="s">
        <v>514</v>
      </c>
      <c r="B11" s="239"/>
      <c r="C11" s="239"/>
      <c r="D11" s="239"/>
      <c r="E11" s="31"/>
      <c r="F11" s="74"/>
      <c r="G11" s="238"/>
      <c r="H11" s="74"/>
      <c r="I11" s="74"/>
      <c r="J11" s="74"/>
      <c r="K11" s="74"/>
    </row>
    <row r="12" spans="1:11" ht="12">
      <c r="A12" s="239" t="s">
        <v>515</v>
      </c>
      <c r="B12" s="240"/>
      <c r="C12" s="195"/>
      <c r="D12" s="74"/>
      <c r="E12" s="31"/>
      <c r="F12" s="74"/>
      <c r="G12" s="238"/>
      <c r="H12" s="74"/>
      <c r="I12" s="74"/>
      <c r="J12" s="74"/>
      <c r="K12" s="74"/>
    </row>
    <row r="13" s="239" customFormat="1" ht="14.25" customHeight="1">
      <c r="A13" s="239" t="s">
        <v>570</v>
      </c>
    </row>
    <row r="14" spans="1:11" ht="12">
      <c r="A14" s="239" t="s">
        <v>517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ht="14.25" customHeight="1"/>
  </sheetData>
  <sheetProtection/>
  <mergeCells count="1">
    <mergeCell ref="B9:D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29"/>
  <sheetViews>
    <sheetView zoomScalePageLayoutView="0" workbookViewId="0" topLeftCell="A12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00390625" style="47" customWidth="1"/>
    <col min="5" max="6" width="8.28125" style="1" customWidth="1"/>
    <col min="7" max="7" width="9.8515625" style="1" customWidth="1"/>
    <col min="8" max="8" width="5.140625" style="1" customWidth="1"/>
    <col min="9" max="9" width="9.8515625" style="1" customWidth="1"/>
    <col min="10" max="10" width="11.28125" style="1" customWidth="1"/>
    <col min="11" max="11" width="9.8515625" style="1" customWidth="1"/>
    <col min="12" max="12" width="11.57421875" style="1" customWidth="1"/>
    <col min="13" max="13" width="0" style="2" hidden="1" customWidth="1"/>
    <col min="14" max="14" width="0" style="1" hidden="1" customWidth="1"/>
    <col min="15" max="16384" width="12.00390625" style="1" customWidth="1"/>
  </cols>
  <sheetData>
    <row r="1" spans="1:12" ht="12">
      <c r="A1" s="418" t="s">
        <v>193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ht="12">
      <c r="A2" s="3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129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50.25" customHeight="1">
      <c r="A4" s="9">
        <v>1</v>
      </c>
      <c r="B4" s="10" t="s">
        <v>194</v>
      </c>
      <c r="C4" s="15" t="s">
        <v>14</v>
      </c>
      <c r="D4" s="82">
        <v>6</v>
      </c>
      <c r="E4" s="13"/>
      <c r="F4" s="13"/>
      <c r="G4" s="13"/>
      <c r="H4" s="14"/>
      <c r="I4" s="13"/>
      <c r="J4" s="15"/>
      <c r="K4" s="13"/>
      <c r="L4" s="13"/>
      <c r="M4" s="16">
        <v>1</v>
      </c>
      <c r="N4" s="17"/>
      <c r="O4" s="18"/>
      <c r="P4" s="18"/>
    </row>
    <row r="5" spans="1:13" ht="24">
      <c r="A5" s="9">
        <v>2</v>
      </c>
      <c r="B5" s="10" t="s">
        <v>195</v>
      </c>
      <c r="C5" s="15" t="s">
        <v>14</v>
      </c>
      <c r="D5" s="82">
        <v>4</v>
      </c>
      <c r="E5" s="13"/>
      <c r="F5" s="13"/>
      <c r="G5" s="13"/>
      <c r="H5" s="14"/>
      <c r="I5" s="13"/>
      <c r="J5" s="15"/>
      <c r="K5" s="13"/>
      <c r="L5" s="13"/>
      <c r="M5" s="2">
        <v>1</v>
      </c>
    </row>
    <row r="6" spans="1:13" ht="24">
      <c r="A6" s="9">
        <v>3</v>
      </c>
      <c r="B6" s="10" t="s">
        <v>196</v>
      </c>
      <c r="C6" s="15" t="s">
        <v>14</v>
      </c>
      <c r="D6" s="82">
        <v>4</v>
      </c>
      <c r="E6" s="13"/>
      <c r="F6" s="13"/>
      <c r="G6" s="13"/>
      <c r="H6" s="14"/>
      <c r="I6" s="13"/>
      <c r="J6" s="15"/>
      <c r="K6" s="13"/>
      <c r="L6" s="13"/>
      <c r="M6" s="2">
        <v>1</v>
      </c>
    </row>
    <row r="7" spans="1:13" ht="24">
      <c r="A7" s="9">
        <v>4</v>
      </c>
      <c r="B7" s="10" t="s">
        <v>197</v>
      </c>
      <c r="C7" s="15" t="s">
        <v>14</v>
      </c>
      <c r="D7" s="82">
        <v>4</v>
      </c>
      <c r="E7" s="13"/>
      <c r="F7" s="13"/>
      <c r="G7" s="13"/>
      <c r="H7" s="14"/>
      <c r="I7" s="13"/>
      <c r="J7" s="15"/>
      <c r="K7" s="13"/>
      <c r="L7" s="13"/>
      <c r="M7" s="2">
        <v>1</v>
      </c>
    </row>
    <row r="8" spans="1:13" ht="24">
      <c r="A8" s="9">
        <v>5</v>
      </c>
      <c r="B8" s="10" t="s">
        <v>198</v>
      </c>
      <c r="C8" s="15" t="s">
        <v>14</v>
      </c>
      <c r="D8" s="82">
        <v>4</v>
      </c>
      <c r="E8" s="13"/>
      <c r="F8" s="13"/>
      <c r="G8" s="13"/>
      <c r="H8" s="14"/>
      <c r="I8" s="13"/>
      <c r="J8" s="15"/>
      <c r="K8" s="13"/>
      <c r="L8" s="13"/>
      <c r="M8" s="2">
        <v>1</v>
      </c>
    </row>
    <row r="9" spans="1:13" ht="24">
      <c r="A9" s="9">
        <v>6</v>
      </c>
      <c r="B9" s="21" t="s">
        <v>199</v>
      </c>
      <c r="C9" s="15" t="s">
        <v>14</v>
      </c>
      <c r="D9" s="82">
        <v>3</v>
      </c>
      <c r="E9" s="13"/>
      <c r="F9" s="13"/>
      <c r="G9" s="13"/>
      <c r="H9" s="14"/>
      <c r="I9" s="13"/>
      <c r="J9" s="15"/>
      <c r="K9" s="13"/>
      <c r="L9" s="13"/>
      <c r="M9" s="2">
        <v>1</v>
      </c>
    </row>
    <row r="10" spans="1:13" ht="24">
      <c r="A10" s="9">
        <v>7</v>
      </c>
      <c r="B10" s="21" t="s">
        <v>200</v>
      </c>
      <c r="C10" s="15" t="s">
        <v>14</v>
      </c>
      <c r="D10" s="82">
        <v>3</v>
      </c>
      <c r="E10" s="13"/>
      <c r="F10" s="13"/>
      <c r="G10" s="13"/>
      <c r="H10" s="14"/>
      <c r="I10" s="13"/>
      <c r="J10" s="15"/>
      <c r="K10" s="13"/>
      <c r="L10" s="13"/>
      <c r="M10" s="2">
        <v>1</v>
      </c>
    </row>
    <row r="11" spans="1:13" ht="48">
      <c r="A11" s="9">
        <v>8</v>
      </c>
      <c r="B11" s="21" t="s">
        <v>201</v>
      </c>
      <c r="C11" s="15" t="s">
        <v>14</v>
      </c>
      <c r="D11" s="82">
        <v>3</v>
      </c>
      <c r="E11" s="13"/>
      <c r="F11" s="13"/>
      <c r="G11" s="13"/>
      <c r="H11" s="14"/>
      <c r="I11" s="13"/>
      <c r="J11" s="15"/>
      <c r="K11" s="13"/>
      <c r="L11" s="13"/>
      <c r="M11" s="2">
        <v>1</v>
      </c>
    </row>
    <row r="12" spans="1:12" ht="24">
      <c r="A12" s="9">
        <v>9</v>
      </c>
      <c r="B12" s="10" t="s">
        <v>202</v>
      </c>
      <c r="C12" s="15" t="s">
        <v>14</v>
      </c>
      <c r="D12" s="96">
        <v>2</v>
      </c>
      <c r="E12" s="13"/>
      <c r="F12" s="13"/>
      <c r="G12" s="13"/>
      <c r="H12" s="14"/>
      <c r="I12" s="13"/>
      <c r="J12" s="15"/>
      <c r="K12" s="13"/>
      <c r="L12" s="13"/>
    </row>
    <row r="13" spans="1:12" ht="24">
      <c r="A13" s="9">
        <v>10</v>
      </c>
      <c r="B13" s="10" t="s">
        <v>203</v>
      </c>
      <c r="C13" s="15" t="s">
        <v>14</v>
      </c>
      <c r="D13" s="96">
        <v>2</v>
      </c>
      <c r="E13" s="13"/>
      <c r="F13" s="13"/>
      <c r="G13" s="13"/>
      <c r="H13" s="14"/>
      <c r="I13" s="13"/>
      <c r="J13" s="15"/>
      <c r="K13" s="13"/>
      <c r="L13" s="13"/>
    </row>
    <row r="14" spans="1:12" ht="24">
      <c r="A14" s="9">
        <v>11</v>
      </c>
      <c r="B14" s="10" t="s">
        <v>204</v>
      </c>
      <c r="C14" s="15" t="s">
        <v>14</v>
      </c>
      <c r="D14" s="96">
        <v>2</v>
      </c>
      <c r="E14" s="13"/>
      <c r="F14" s="13"/>
      <c r="G14" s="13"/>
      <c r="H14" s="14"/>
      <c r="I14" s="13"/>
      <c r="J14" s="15"/>
      <c r="K14" s="13"/>
      <c r="L14" s="13"/>
    </row>
    <row r="15" spans="1:12" ht="24">
      <c r="A15" s="9">
        <v>12</v>
      </c>
      <c r="B15" s="10" t="s">
        <v>205</v>
      </c>
      <c r="C15" s="15" t="s">
        <v>14</v>
      </c>
      <c r="D15" s="96">
        <v>2</v>
      </c>
      <c r="E15" s="13"/>
      <c r="F15" s="13"/>
      <c r="G15" s="13"/>
      <c r="H15" s="14"/>
      <c r="I15" s="13"/>
      <c r="J15" s="15"/>
      <c r="K15" s="13"/>
      <c r="L15" s="13"/>
    </row>
    <row r="16" spans="1:12" ht="24">
      <c r="A16" s="9">
        <v>13</v>
      </c>
      <c r="B16" s="10" t="s">
        <v>206</v>
      </c>
      <c r="C16" s="15" t="s">
        <v>14</v>
      </c>
      <c r="D16" s="96">
        <v>2</v>
      </c>
      <c r="E16" s="13"/>
      <c r="F16" s="13"/>
      <c r="G16" s="13"/>
      <c r="H16" s="14"/>
      <c r="I16" s="13"/>
      <c r="J16" s="15"/>
      <c r="K16" s="13"/>
      <c r="L16" s="13"/>
    </row>
    <row r="17" spans="1:12" ht="24">
      <c r="A17" s="9">
        <v>14</v>
      </c>
      <c r="B17" s="10" t="s">
        <v>207</v>
      </c>
      <c r="C17" s="15" t="s">
        <v>14</v>
      </c>
      <c r="D17" s="96">
        <v>2</v>
      </c>
      <c r="E17" s="13"/>
      <c r="F17" s="13"/>
      <c r="G17" s="13"/>
      <c r="H17" s="14"/>
      <c r="I17" s="13"/>
      <c r="J17" s="15"/>
      <c r="K17" s="13"/>
      <c r="L17" s="13"/>
    </row>
    <row r="18" spans="1:12" ht="24">
      <c r="A18" s="9">
        <v>15</v>
      </c>
      <c r="B18" s="10" t="s">
        <v>208</v>
      </c>
      <c r="C18" s="15" t="s">
        <v>14</v>
      </c>
      <c r="D18" s="96">
        <v>2</v>
      </c>
      <c r="E18" s="13"/>
      <c r="F18" s="13"/>
      <c r="G18" s="13"/>
      <c r="H18" s="14"/>
      <c r="I18" s="13"/>
      <c r="J18" s="15"/>
      <c r="K18" s="13"/>
      <c r="L18" s="13"/>
    </row>
    <row r="19" spans="1:12" ht="24">
      <c r="A19" s="9">
        <v>16</v>
      </c>
      <c r="B19" s="10" t="s">
        <v>209</v>
      </c>
      <c r="C19" s="15" t="s">
        <v>14</v>
      </c>
      <c r="D19" s="96">
        <v>2</v>
      </c>
      <c r="E19" s="13"/>
      <c r="F19" s="13"/>
      <c r="G19" s="13"/>
      <c r="H19" s="14"/>
      <c r="I19" s="13"/>
      <c r="J19" s="15"/>
      <c r="K19" s="13"/>
      <c r="L19" s="13"/>
    </row>
    <row r="20" spans="1:12" ht="24">
      <c r="A20" s="9">
        <v>17</v>
      </c>
      <c r="B20" s="10" t="s">
        <v>210</v>
      </c>
      <c r="C20" s="15" t="s">
        <v>14</v>
      </c>
      <c r="D20" s="96">
        <v>2</v>
      </c>
      <c r="E20" s="13"/>
      <c r="F20" s="13"/>
      <c r="G20" s="13"/>
      <c r="H20" s="14"/>
      <c r="I20" s="13"/>
      <c r="J20" s="15"/>
      <c r="K20" s="13"/>
      <c r="L20" s="13"/>
    </row>
    <row r="21" spans="1:12" ht="24">
      <c r="A21" s="9">
        <v>18</v>
      </c>
      <c r="B21" s="10" t="s">
        <v>211</v>
      </c>
      <c r="C21" s="15" t="s">
        <v>14</v>
      </c>
      <c r="D21" s="96">
        <v>2</v>
      </c>
      <c r="E21" s="13"/>
      <c r="F21" s="13"/>
      <c r="G21" s="13"/>
      <c r="H21" s="14"/>
      <c r="I21" s="13"/>
      <c r="J21" s="15"/>
      <c r="K21" s="13"/>
      <c r="L21" s="13"/>
    </row>
    <row r="22" spans="1:12" ht="24">
      <c r="A22" s="9">
        <v>19</v>
      </c>
      <c r="B22" s="10" t="s">
        <v>212</v>
      </c>
      <c r="C22" s="15" t="s">
        <v>14</v>
      </c>
      <c r="D22" s="96">
        <v>2</v>
      </c>
      <c r="E22" s="13"/>
      <c r="F22" s="13"/>
      <c r="G22" s="13"/>
      <c r="H22" s="14"/>
      <c r="I22" s="13"/>
      <c r="J22" s="15"/>
      <c r="K22" s="13"/>
      <c r="L22" s="13"/>
    </row>
    <row r="23" spans="1:12" ht="24">
      <c r="A23" s="9">
        <v>20</v>
      </c>
      <c r="B23" s="10" t="s">
        <v>213</v>
      </c>
      <c r="C23" s="15" t="s">
        <v>14</v>
      </c>
      <c r="D23" s="96">
        <v>2</v>
      </c>
      <c r="E23" s="13"/>
      <c r="F23" s="13"/>
      <c r="G23" s="13"/>
      <c r="H23" s="14"/>
      <c r="I23" s="13"/>
      <c r="J23" s="15"/>
      <c r="K23" s="13"/>
      <c r="L23" s="13"/>
    </row>
    <row r="24" spans="1:12" ht="24">
      <c r="A24" s="9">
        <v>21</v>
      </c>
      <c r="B24" s="10" t="s">
        <v>214</v>
      </c>
      <c r="C24" s="15" t="s">
        <v>14</v>
      </c>
      <c r="D24" s="96">
        <v>2</v>
      </c>
      <c r="E24" s="13"/>
      <c r="F24" s="13"/>
      <c r="G24" s="13"/>
      <c r="H24" s="14"/>
      <c r="I24" s="13"/>
      <c r="J24" s="15"/>
      <c r="K24" s="13"/>
      <c r="L24" s="13"/>
    </row>
    <row r="25" spans="1:13" s="8" customFormat="1" ht="12">
      <c r="A25" s="9"/>
      <c r="B25" s="113" t="s">
        <v>35</v>
      </c>
      <c r="C25" s="87"/>
      <c r="D25" s="114"/>
      <c r="E25" s="27"/>
      <c r="F25" s="27"/>
      <c r="G25" s="27"/>
      <c r="H25" s="27"/>
      <c r="I25" s="27"/>
      <c r="J25" s="27"/>
      <c r="K25" s="27"/>
      <c r="L25" s="27"/>
      <c r="M25" s="28"/>
    </row>
    <row r="27" spans="1:11" ht="12">
      <c r="A27" s="28"/>
      <c r="B27" s="8"/>
      <c r="K27" s="8"/>
    </row>
    <row r="28" ht="12">
      <c r="A28" s="115" t="s">
        <v>44</v>
      </c>
    </row>
    <row r="29" ht="12">
      <c r="A29" s="112" t="s">
        <v>120</v>
      </c>
    </row>
  </sheetData>
  <sheetProtection/>
  <mergeCells count="1">
    <mergeCell ref="A1:L1"/>
  </mergeCells>
  <printOptions/>
  <pageMargins left="0.05416666666666667" right="0.1" top="0.30347222222222225" bottom="0.3472222222222222" header="0.03819444444444445" footer="0.08194444444444444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5.7109375" style="1" customWidth="1"/>
    <col min="2" max="2" width="48.7109375" style="1" customWidth="1"/>
    <col min="3" max="3" width="8.28125" style="1" customWidth="1"/>
    <col min="4" max="4" width="4.57421875" style="1" customWidth="1"/>
    <col min="5" max="5" width="6.7109375" style="1" customWidth="1"/>
    <col min="6" max="7" width="9.00390625" style="1" customWidth="1"/>
    <col min="8" max="8" width="10.7109375" style="1" customWidth="1"/>
    <col min="9" max="9" width="7.140625" style="1" customWidth="1"/>
    <col min="10" max="10" width="10.7109375" style="1" customWidth="1"/>
    <col min="11" max="11" width="11.140625" style="1" customWidth="1"/>
    <col min="12" max="12" width="11.57421875" style="1" customWidth="1"/>
    <col min="13" max="13" width="11.140625" style="1" customWidth="1"/>
    <col min="14" max="16384" width="9.00390625" style="1" customWidth="1"/>
  </cols>
  <sheetData>
    <row r="1" ht="12">
      <c r="B1" s="8" t="s">
        <v>583</v>
      </c>
    </row>
    <row r="3" spans="1:13" ht="48">
      <c r="A3" s="327" t="s">
        <v>1</v>
      </c>
      <c r="B3" s="327" t="s">
        <v>2</v>
      </c>
      <c r="C3" s="327" t="s">
        <v>425</v>
      </c>
      <c r="D3" s="327" t="s">
        <v>3</v>
      </c>
      <c r="E3" s="132" t="s">
        <v>556</v>
      </c>
      <c r="F3" s="132" t="s">
        <v>5</v>
      </c>
      <c r="G3" s="132" t="s">
        <v>428</v>
      </c>
      <c r="H3" s="132" t="s">
        <v>7</v>
      </c>
      <c r="I3" s="4" t="s">
        <v>77</v>
      </c>
      <c r="J3" s="4" t="s">
        <v>9</v>
      </c>
      <c r="K3" s="4" t="s">
        <v>10</v>
      </c>
      <c r="L3" s="5" t="s">
        <v>11</v>
      </c>
      <c r="M3" s="5" t="s">
        <v>12</v>
      </c>
    </row>
    <row r="4" spans="1:14" ht="12">
      <c r="A4" s="185">
        <v>1</v>
      </c>
      <c r="B4" s="22" t="s">
        <v>584</v>
      </c>
      <c r="C4" s="229">
        <v>1200</v>
      </c>
      <c r="D4" s="302" t="s">
        <v>395</v>
      </c>
      <c r="E4" s="331"/>
      <c r="F4" s="295"/>
      <c r="G4" s="223"/>
      <c r="H4" s="223"/>
      <c r="I4" s="280"/>
      <c r="J4" s="189"/>
      <c r="K4" s="229"/>
      <c r="L4" s="13"/>
      <c r="M4" s="13"/>
      <c r="N4" s="332"/>
    </row>
    <row r="5" spans="1:13" ht="12">
      <c r="A5" s="185">
        <v>2</v>
      </c>
      <c r="B5" s="22" t="s">
        <v>585</v>
      </c>
      <c r="C5" s="229">
        <v>400</v>
      </c>
      <c r="D5" s="302" t="s">
        <v>395</v>
      </c>
      <c r="E5" s="331"/>
      <c r="F5" s="295"/>
      <c r="G5" s="223"/>
      <c r="H5" s="223"/>
      <c r="I5" s="280"/>
      <c r="J5" s="189"/>
      <c r="K5" s="229"/>
      <c r="L5" s="13"/>
      <c r="M5" s="13"/>
    </row>
    <row r="6" spans="1:14" ht="12">
      <c r="A6" s="185">
        <v>3</v>
      </c>
      <c r="B6" s="22" t="s">
        <v>586</v>
      </c>
      <c r="C6" s="229">
        <v>2</v>
      </c>
      <c r="D6" s="302" t="s">
        <v>395</v>
      </c>
      <c r="E6" s="331"/>
      <c r="F6" s="295"/>
      <c r="G6" s="223"/>
      <c r="H6" s="223"/>
      <c r="I6" s="280"/>
      <c r="J6" s="189"/>
      <c r="K6" s="229"/>
      <c r="L6" s="13"/>
      <c r="M6" s="13"/>
      <c r="N6" s="332"/>
    </row>
    <row r="7" spans="1:14" ht="12">
      <c r="A7" s="185">
        <v>4</v>
      </c>
      <c r="B7" s="22" t="s">
        <v>587</v>
      </c>
      <c r="C7" s="229">
        <v>448</v>
      </c>
      <c r="D7" s="302" t="s">
        <v>395</v>
      </c>
      <c r="E7" s="333"/>
      <c r="F7" s="295"/>
      <c r="G7" s="223"/>
      <c r="H7" s="223"/>
      <c r="I7" s="280"/>
      <c r="J7" s="189"/>
      <c r="K7" s="229"/>
      <c r="L7" s="13"/>
      <c r="M7" s="13"/>
      <c r="N7" s="332"/>
    </row>
    <row r="8" spans="1:13" ht="12">
      <c r="A8" s="185">
        <v>5</v>
      </c>
      <c r="B8" s="22" t="s">
        <v>588</v>
      </c>
      <c r="C8" s="229">
        <v>288</v>
      </c>
      <c r="D8" s="302" t="s">
        <v>395</v>
      </c>
      <c r="E8" s="333"/>
      <c r="F8" s="189"/>
      <c r="G8" s="223"/>
      <c r="H8" s="223"/>
      <c r="I8" s="280"/>
      <c r="J8" s="189"/>
      <c r="K8" s="229"/>
      <c r="L8" s="13"/>
      <c r="M8" s="13"/>
    </row>
    <row r="9" spans="1:13" ht="12">
      <c r="A9" s="185">
        <v>6</v>
      </c>
      <c r="B9" s="22" t="s">
        <v>589</v>
      </c>
      <c r="C9" s="229">
        <v>400</v>
      </c>
      <c r="D9" s="302" t="s">
        <v>395</v>
      </c>
      <c r="E9" s="333"/>
      <c r="F9" s="189"/>
      <c r="G9" s="223"/>
      <c r="H9" s="223"/>
      <c r="I9" s="280"/>
      <c r="J9" s="189"/>
      <c r="K9" s="229"/>
      <c r="L9" s="13"/>
      <c r="M9" s="13"/>
    </row>
    <row r="10" spans="1:13" s="8" customFormat="1" ht="12">
      <c r="A10" s="48"/>
      <c r="B10" s="334" t="s">
        <v>590</v>
      </c>
      <c r="C10" s="24"/>
      <c r="D10" s="228"/>
      <c r="E10" s="335"/>
      <c r="F10" s="283"/>
      <c r="G10" s="283"/>
      <c r="H10" s="336"/>
      <c r="I10" s="283"/>
      <c r="J10" s="336"/>
      <c r="K10" s="283"/>
      <c r="L10" s="336"/>
      <c r="M10" s="336"/>
    </row>
    <row r="12" spans="1:10" s="340" customFormat="1" ht="15.75" customHeight="1">
      <c r="A12" s="337" t="s">
        <v>293</v>
      </c>
      <c r="B12" s="154"/>
      <c r="C12" s="154"/>
      <c r="D12" s="154"/>
      <c r="E12" s="338"/>
      <c r="F12" s="339"/>
      <c r="G12" s="338"/>
      <c r="H12" s="338"/>
      <c r="I12" s="338"/>
      <c r="J12" s="338"/>
    </row>
    <row r="13" spans="1:10" s="338" customFormat="1" ht="13.5" customHeight="1">
      <c r="A13" s="341" t="s">
        <v>591</v>
      </c>
      <c r="B13" s="154"/>
      <c r="C13" s="154"/>
      <c r="D13" s="154"/>
      <c r="E13" s="340"/>
      <c r="F13" s="342"/>
      <c r="G13" s="340"/>
      <c r="H13" s="340"/>
      <c r="I13" s="340"/>
      <c r="J13" s="340"/>
    </row>
    <row r="14" spans="1:10" s="340" customFormat="1" ht="12.75" customHeight="1">
      <c r="A14" s="341" t="s">
        <v>592</v>
      </c>
      <c r="B14" s="341"/>
      <c r="C14" s="341"/>
      <c r="D14" s="341"/>
      <c r="E14" s="343"/>
      <c r="F14" s="344"/>
      <c r="G14" s="343"/>
      <c r="H14" s="343"/>
      <c r="I14" s="343"/>
      <c r="J14" s="343"/>
    </row>
    <row r="15" spans="1:10" s="340" customFormat="1" ht="12.75" customHeight="1">
      <c r="A15" s="341" t="s">
        <v>593</v>
      </c>
      <c r="B15" s="345"/>
      <c r="C15" s="341"/>
      <c r="D15" s="341"/>
      <c r="E15" s="343"/>
      <c r="F15" s="344"/>
      <c r="G15" s="343"/>
      <c r="H15" s="343"/>
      <c r="I15" s="343"/>
      <c r="J15" s="343"/>
    </row>
    <row r="16" spans="1:256" s="347" customFormat="1" ht="12.75" customHeight="1">
      <c r="A16" s="346" t="s">
        <v>594</v>
      </c>
      <c r="B16" s="341"/>
      <c r="C16" s="341"/>
      <c r="D16" s="341"/>
      <c r="IU16" s="348"/>
      <c r="IV16" s="348"/>
    </row>
    <row r="17" spans="1:10" s="338" customFormat="1" ht="14.25" customHeight="1">
      <c r="A17" s="154" t="s">
        <v>595</v>
      </c>
      <c r="B17" s="154"/>
      <c r="C17" s="345"/>
      <c r="D17" s="345"/>
      <c r="E17" s="348"/>
      <c r="F17" s="349"/>
      <c r="G17" s="348"/>
      <c r="H17" s="350"/>
      <c r="I17" s="350"/>
      <c r="J17" s="350"/>
    </row>
    <row r="18" spans="1:6" s="340" customFormat="1" ht="12.75">
      <c r="A18" s="351" t="s">
        <v>596</v>
      </c>
      <c r="B18" s="352"/>
      <c r="C18" s="351"/>
      <c r="D18" s="351"/>
      <c r="E18" s="353"/>
      <c r="F18" s="344"/>
    </row>
    <row r="19" spans="1:6" s="340" customFormat="1" ht="12">
      <c r="A19" s="154" t="s">
        <v>597</v>
      </c>
      <c r="B19" s="154"/>
      <c r="C19" s="154"/>
      <c r="D19" s="154"/>
      <c r="F19" s="344"/>
    </row>
    <row r="20" spans="1:6" s="340" customFormat="1" ht="12">
      <c r="A20" s="154"/>
      <c r="B20" s="154"/>
      <c r="C20" s="154"/>
      <c r="D20" s="154"/>
      <c r="F20" s="342"/>
    </row>
    <row r="21" spans="1:6" s="340" customFormat="1" ht="12">
      <c r="A21" s="346" t="s">
        <v>598</v>
      </c>
      <c r="B21" s="154"/>
      <c r="C21" s="154"/>
      <c r="D21" s="154"/>
      <c r="F21" s="342"/>
    </row>
    <row r="22" spans="1:6" s="340" customFormat="1" ht="14.25" customHeight="1">
      <c r="A22" s="354" t="s">
        <v>599</v>
      </c>
      <c r="B22" s="154"/>
      <c r="C22" s="154"/>
      <c r="D22" s="154"/>
      <c r="F22" s="342"/>
    </row>
    <row r="23" ht="14.25" customHeight="1">
      <c r="A23" s="355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B18" sqref="A18:B18"/>
    </sheetView>
  </sheetViews>
  <sheetFormatPr defaultColWidth="9.140625" defaultRowHeight="14.25" customHeight="1"/>
  <cols>
    <col min="1" max="1" width="4.421875" style="332" customWidth="1"/>
    <col min="2" max="2" width="39.00390625" style="332" customWidth="1"/>
    <col min="3" max="3" width="5.8515625" style="356" customWidth="1"/>
    <col min="4" max="4" width="6.00390625" style="332" customWidth="1"/>
    <col min="5" max="5" width="7.00390625" style="332" customWidth="1"/>
    <col min="6" max="6" width="10.28125" style="332" customWidth="1"/>
    <col min="7" max="7" width="12.140625" style="332" customWidth="1"/>
    <col min="8" max="8" width="5.57421875" style="332" customWidth="1"/>
    <col min="9" max="9" width="11.8515625" style="332" customWidth="1"/>
    <col min="10" max="10" width="8.28125" style="332" customWidth="1"/>
    <col min="11" max="11" width="12.140625" style="332" customWidth="1"/>
    <col min="12" max="12" width="11.57421875" style="332" customWidth="1"/>
    <col min="13" max="13" width="9.140625" style="332" customWidth="1"/>
    <col min="14" max="14" width="0" style="332" hidden="1" customWidth="1"/>
    <col min="15" max="253" width="9.140625" style="332" customWidth="1"/>
    <col min="254" max="254" width="9.140625" style="154" customWidth="1"/>
    <col min="255" max="16384" width="9.140625" style="1" customWidth="1"/>
  </cols>
  <sheetData>
    <row r="1" spans="1:3" ht="16.5" customHeight="1">
      <c r="A1" s="357" t="s">
        <v>600</v>
      </c>
      <c r="C1" s="358"/>
    </row>
    <row r="2" spans="1:12" ht="61.5" customHeight="1">
      <c r="A2" s="359" t="s">
        <v>1</v>
      </c>
      <c r="B2" s="360" t="s">
        <v>2</v>
      </c>
      <c r="C2" s="360" t="s">
        <v>601</v>
      </c>
      <c r="D2" s="360" t="s">
        <v>3</v>
      </c>
      <c r="E2" s="360" t="s">
        <v>392</v>
      </c>
      <c r="F2" s="360" t="s">
        <v>428</v>
      </c>
      <c r="G2" s="360" t="s">
        <v>7</v>
      </c>
      <c r="H2" s="4" t="s">
        <v>77</v>
      </c>
      <c r="I2" s="4" t="s">
        <v>9</v>
      </c>
      <c r="J2" s="4" t="s">
        <v>10</v>
      </c>
      <c r="K2" s="5" t="s">
        <v>668</v>
      </c>
      <c r="L2" s="5" t="s">
        <v>12</v>
      </c>
    </row>
    <row r="3" spans="1:12" ht="22.5" customHeight="1">
      <c r="A3" s="360">
        <v>1</v>
      </c>
      <c r="B3" s="361" t="s">
        <v>602</v>
      </c>
      <c r="C3" s="362">
        <v>2</v>
      </c>
      <c r="D3" s="363" t="s">
        <v>14</v>
      </c>
      <c r="E3" s="364"/>
      <c r="F3" s="365"/>
      <c r="G3" s="365"/>
      <c r="H3" s="366"/>
      <c r="I3" s="365"/>
      <c r="J3" s="229"/>
      <c r="K3" s="13"/>
      <c r="L3" s="13"/>
    </row>
    <row r="4" spans="1:12" ht="23.25" customHeight="1">
      <c r="A4" s="360">
        <v>2</v>
      </c>
      <c r="B4" s="361" t="s">
        <v>603</v>
      </c>
      <c r="C4" s="362">
        <v>2</v>
      </c>
      <c r="D4" s="363" t="s">
        <v>14</v>
      </c>
      <c r="E4" s="364"/>
      <c r="F4" s="365"/>
      <c r="G4" s="365"/>
      <c r="H4" s="366"/>
      <c r="I4" s="365"/>
      <c r="J4" s="229"/>
      <c r="K4" s="13"/>
      <c r="L4" s="13"/>
    </row>
    <row r="5" spans="1:12" ht="26.25" customHeight="1">
      <c r="A5" s="360">
        <v>3</v>
      </c>
      <c r="B5" s="361" t="s">
        <v>604</v>
      </c>
      <c r="C5" s="362">
        <v>2</v>
      </c>
      <c r="D5" s="363" t="s">
        <v>14</v>
      </c>
      <c r="E5" s="364"/>
      <c r="F5" s="365"/>
      <c r="G5" s="365"/>
      <c r="H5" s="366"/>
      <c r="I5" s="365"/>
      <c r="J5" s="229"/>
      <c r="K5" s="13"/>
      <c r="L5" s="13"/>
    </row>
    <row r="6" spans="1:12" ht="26.25" customHeight="1">
      <c r="A6" s="360">
        <v>4</v>
      </c>
      <c r="B6" s="361" t="s">
        <v>605</v>
      </c>
      <c r="C6" s="362">
        <v>2</v>
      </c>
      <c r="D6" s="363" t="s">
        <v>14</v>
      </c>
      <c r="E6" s="364"/>
      <c r="F6" s="365"/>
      <c r="G6" s="365"/>
      <c r="H6" s="366"/>
      <c r="I6" s="365"/>
      <c r="J6" s="229"/>
      <c r="K6" s="13"/>
      <c r="L6" s="13"/>
    </row>
    <row r="7" spans="1:256" s="356" customFormat="1" ht="21.75" customHeight="1">
      <c r="A7" s="360">
        <v>5</v>
      </c>
      <c r="B7" s="361" t="s">
        <v>606</v>
      </c>
      <c r="C7" s="362">
        <v>2</v>
      </c>
      <c r="D7" s="367" t="s">
        <v>14</v>
      </c>
      <c r="E7" s="364"/>
      <c r="F7" s="365"/>
      <c r="G7" s="365"/>
      <c r="H7" s="366"/>
      <c r="I7" s="365"/>
      <c r="J7" s="229"/>
      <c r="K7" s="13"/>
      <c r="L7" s="13"/>
      <c r="IT7" s="368"/>
      <c r="IU7" s="1"/>
      <c r="IV7" s="1"/>
    </row>
    <row r="8" spans="1:12" ht="24" customHeight="1">
      <c r="A8" s="360">
        <v>6</v>
      </c>
      <c r="B8" s="361" t="s">
        <v>607</v>
      </c>
      <c r="C8" s="362">
        <v>2</v>
      </c>
      <c r="D8" s="363" t="s">
        <v>395</v>
      </c>
      <c r="E8" s="364"/>
      <c r="F8" s="365"/>
      <c r="G8" s="365"/>
      <c r="H8" s="366"/>
      <c r="I8" s="365"/>
      <c r="J8" s="229"/>
      <c r="K8" s="13"/>
      <c r="L8" s="13"/>
    </row>
    <row r="9" spans="1:12" ht="24.75" customHeight="1">
      <c r="A9" s="360">
        <v>7</v>
      </c>
      <c r="B9" s="361" t="s">
        <v>608</v>
      </c>
      <c r="C9" s="362">
        <v>2</v>
      </c>
      <c r="D9" s="363" t="s">
        <v>395</v>
      </c>
      <c r="E9" s="364"/>
      <c r="F9" s="365"/>
      <c r="G9" s="365"/>
      <c r="H9" s="366"/>
      <c r="I9" s="365"/>
      <c r="J9" s="229"/>
      <c r="K9" s="13"/>
      <c r="L9" s="13"/>
    </row>
    <row r="10" spans="1:12" ht="22.5" customHeight="1">
      <c r="A10" s="360">
        <v>8</v>
      </c>
      <c r="B10" s="361" t="s">
        <v>609</v>
      </c>
      <c r="C10" s="362">
        <v>2</v>
      </c>
      <c r="D10" s="363" t="s">
        <v>395</v>
      </c>
      <c r="E10" s="364"/>
      <c r="F10" s="365"/>
      <c r="G10" s="365"/>
      <c r="H10" s="366"/>
      <c r="I10" s="365"/>
      <c r="J10" s="229"/>
      <c r="K10" s="13"/>
      <c r="L10" s="13"/>
    </row>
    <row r="11" spans="1:12" ht="22.5" customHeight="1">
      <c r="A11" s="360">
        <v>9</v>
      </c>
      <c r="B11" s="361" t="s">
        <v>610</v>
      </c>
      <c r="C11" s="362">
        <v>2</v>
      </c>
      <c r="D11" s="363" t="s">
        <v>395</v>
      </c>
      <c r="E11" s="364"/>
      <c r="F11" s="365"/>
      <c r="G11" s="365"/>
      <c r="H11" s="366"/>
      <c r="I11" s="365"/>
      <c r="J11" s="229"/>
      <c r="K11" s="13"/>
      <c r="L11" s="13"/>
    </row>
    <row r="12" spans="1:14" ht="26.25" customHeight="1">
      <c r="A12" s="360">
        <v>10</v>
      </c>
      <c r="B12" s="369" t="s">
        <v>611</v>
      </c>
      <c r="C12" s="367">
        <v>20</v>
      </c>
      <c r="D12" s="363" t="s">
        <v>395</v>
      </c>
      <c r="E12" s="364"/>
      <c r="F12" s="365"/>
      <c r="G12" s="365"/>
      <c r="H12" s="366"/>
      <c r="I12" s="365"/>
      <c r="J12" s="229"/>
      <c r="K12" s="13"/>
      <c r="L12" s="13"/>
      <c r="M12" s="260"/>
      <c r="N12" s="332">
        <v>2</v>
      </c>
    </row>
    <row r="13" spans="1:14" ht="27.75" customHeight="1">
      <c r="A13" s="360">
        <v>11</v>
      </c>
      <c r="B13" s="369" t="s">
        <v>612</v>
      </c>
      <c r="C13" s="367">
        <v>2</v>
      </c>
      <c r="D13" s="363" t="s">
        <v>395</v>
      </c>
      <c r="E13" s="364"/>
      <c r="F13" s="365"/>
      <c r="G13" s="365"/>
      <c r="H13" s="366"/>
      <c r="I13" s="365"/>
      <c r="J13" s="229"/>
      <c r="K13" s="13"/>
      <c r="L13" s="13"/>
      <c r="M13" s="260"/>
      <c r="N13" s="332">
        <v>1</v>
      </c>
    </row>
    <row r="14" spans="1:14" ht="27" customHeight="1">
      <c r="A14" s="360">
        <v>12</v>
      </c>
      <c r="B14" s="369" t="s">
        <v>613</v>
      </c>
      <c r="C14" s="367">
        <v>1</v>
      </c>
      <c r="D14" s="363" t="s">
        <v>395</v>
      </c>
      <c r="E14" s="364"/>
      <c r="F14" s="365"/>
      <c r="G14" s="365"/>
      <c r="H14" s="366"/>
      <c r="I14" s="365"/>
      <c r="J14" s="229"/>
      <c r="K14" s="13"/>
      <c r="L14" s="13"/>
      <c r="M14" s="260"/>
      <c r="N14" s="332">
        <v>1</v>
      </c>
    </row>
    <row r="15" spans="1:12" ht="24.75" customHeight="1">
      <c r="A15" s="360">
        <v>13</v>
      </c>
      <c r="B15" s="370" t="s">
        <v>614</v>
      </c>
      <c r="C15" s="367">
        <v>4</v>
      </c>
      <c r="D15" s="363" t="s">
        <v>395</v>
      </c>
      <c r="E15" s="364"/>
      <c r="F15" s="365"/>
      <c r="G15" s="365"/>
      <c r="H15" s="366"/>
      <c r="I15" s="365"/>
      <c r="J15" s="229"/>
      <c r="K15" s="13"/>
      <c r="L15" s="13"/>
    </row>
    <row r="16" spans="1:256" s="357" customFormat="1" ht="14.25" customHeight="1">
      <c r="A16" s="371"/>
      <c r="B16" s="372" t="s">
        <v>35</v>
      </c>
      <c r="C16" s="373"/>
      <c r="D16" s="373"/>
      <c r="E16" s="372"/>
      <c r="F16" s="374"/>
      <c r="G16" s="374"/>
      <c r="H16" s="373"/>
      <c r="I16" s="374"/>
      <c r="J16" s="374"/>
      <c r="K16" s="374"/>
      <c r="L16" s="374"/>
      <c r="IT16" s="375"/>
      <c r="IU16" s="8"/>
      <c r="IV16" s="8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N15" sqref="N15"/>
    </sheetView>
  </sheetViews>
  <sheetFormatPr defaultColWidth="8.7109375" defaultRowHeight="12.75"/>
  <cols>
    <col min="1" max="1" width="4.140625" style="1" customWidth="1"/>
    <col min="2" max="2" width="26.7109375" style="1" customWidth="1"/>
    <col min="3" max="3" width="7.7109375" style="1" customWidth="1"/>
    <col min="4" max="4" width="6.140625" style="1" customWidth="1"/>
    <col min="5" max="5" width="7.421875" style="1" customWidth="1"/>
    <col min="6" max="6" width="13.140625" style="1" customWidth="1"/>
    <col min="7" max="7" width="11.8515625" style="1" customWidth="1"/>
    <col min="8" max="8" width="11.7109375" style="1" customWidth="1"/>
    <col min="9" max="9" width="5.421875" style="1" customWidth="1"/>
    <col min="10" max="10" width="12.140625" style="1" customWidth="1"/>
    <col min="11" max="11" width="9.7109375" style="2" customWidth="1"/>
    <col min="12" max="12" width="11.57421875" style="1" customWidth="1"/>
    <col min="13" max="13" width="15.140625" style="1" customWidth="1"/>
    <col min="14" max="14" width="9.8515625" style="1" customWidth="1"/>
    <col min="15" max="20" width="0" style="1" hidden="1" customWidth="1"/>
    <col min="21" max="16384" width="8.7109375" style="1" customWidth="1"/>
  </cols>
  <sheetData>
    <row r="1" spans="1:2" ht="12.75">
      <c r="A1" s="116" t="s">
        <v>615</v>
      </c>
      <c r="B1"/>
    </row>
    <row r="2" spans="1:14" ht="12">
      <c r="A2" s="74"/>
      <c r="B2" s="74"/>
      <c r="C2" s="74"/>
      <c r="D2" s="74"/>
      <c r="E2" s="74"/>
      <c r="F2" s="74"/>
      <c r="G2" s="74"/>
      <c r="H2" s="74"/>
      <c r="I2" s="74"/>
      <c r="J2" s="74"/>
      <c r="K2" s="233"/>
      <c r="L2" s="74"/>
      <c r="M2" s="74"/>
      <c r="N2" s="74"/>
    </row>
    <row r="3" spans="1:14" ht="48">
      <c r="A3" s="132" t="s">
        <v>1</v>
      </c>
      <c r="B3" s="132" t="s">
        <v>2</v>
      </c>
      <c r="C3" s="132" t="s">
        <v>616</v>
      </c>
      <c r="D3" s="132" t="s">
        <v>3</v>
      </c>
      <c r="E3" s="327" t="s">
        <v>76</v>
      </c>
      <c r="F3" s="132" t="s">
        <v>5</v>
      </c>
      <c r="G3" s="132" t="s">
        <v>428</v>
      </c>
      <c r="H3" s="132" t="s">
        <v>7</v>
      </c>
      <c r="I3" s="4" t="s">
        <v>77</v>
      </c>
      <c r="J3" s="4" t="s">
        <v>9</v>
      </c>
      <c r="K3" s="4" t="s">
        <v>10</v>
      </c>
      <c r="L3" s="5" t="s">
        <v>11</v>
      </c>
      <c r="M3" s="5" t="s">
        <v>12</v>
      </c>
      <c r="N3" s="7"/>
    </row>
    <row r="4" spans="1:16" ht="12">
      <c r="A4" s="200" t="s">
        <v>393</v>
      </c>
      <c r="B4" s="376" t="s">
        <v>617</v>
      </c>
      <c r="C4" s="377">
        <v>1000</v>
      </c>
      <c r="D4" s="378" t="s">
        <v>395</v>
      </c>
      <c r="E4" s="377"/>
      <c r="F4" s="38"/>
      <c r="G4" s="223"/>
      <c r="H4" s="223"/>
      <c r="I4" s="280"/>
      <c r="J4" s="189"/>
      <c r="K4" s="229"/>
      <c r="L4" s="13"/>
      <c r="M4" s="13"/>
      <c r="N4" s="50"/>
      <c r="O4" s="1">
        <v>6</v>
      </c>
      <c r="P4" s="1">
        <f>O4/18*24</f>
        <v>8</v>
      </c>
    </row>
    <row r="5" spans="1:16" ht="12">
      <c r="A5" s="200" t="s">
        <v>396</v>
      </c>
      <c r="B5" s="376" t="s">
        <v>618</v>
      </c>
      <c r="C5" s="377">
        <v>1900</v>
      </c>
      <c r="D5" s="378" t="s">
        <v>395</v>
      </c>
      <c r="E5" s="377"/>
      <c r="F5" s="38"/>
      <c r="G5" s="223"/>
      <c r="H5" s="223"/>
      <c r="I5" s="280"/>
      <c r="J5" s="189"/>
      <c r="K5" s="229"/>
      <c r="L5" s="13"/>
      <c r="M5" s="13"/>
      <c r="N5" s="50"/>
      <c r="O5" s="1">
        <v>9</v>
      </c>
      <c r="P5" s="1">
        <v>4</v>
      </c>
    </row>
    <row r="6" spans="1:16" ht="12">
      <c r="A6" s="200" t="s">
        <v>398</v>
      </c>
      <c r="B6" s="376" t="s">
        <v>619</v>
      </c>
      <c r="C6" s="377">
        <v>300</v>
      </c>
      <c r="D6" s="378" t="s">
        <v>395</v>
      </c>
      <c r="E6" s="377"/>
      <c r="F6" s="38"/>
      <c r="G6" s="223"/>
      <c r="H6" s="223"/>
      <c r="I6" s="280"/>
      <c r="J6" s="189"/>
      <c r="K6" s="229"/>
      <c r="L6" s="13"/>
      <c r="M6" s="13"/>
      <c r="N6" s="50"/>
      <c r="P6" s="1">
        <f>O6/18*24</f>
        <v>0</v>
      </c>
    </row>
    <row r="7" spans="1:16" ht="12">
      <c r="A7" s="200" t="s">
        <v>432</v>
      </c>
      <c r="B7" s="376" t="s">
        <v>620</v>
      </c>
      <c r="C7" s="377">
        <v>800</v>
      </c>
      <c r="D7" s="378" t="s">
        <v>395</v>
      </c>
      <c r="E7" s="377"/>
      <c r="F7" s="38"/>
      <c r="G7" s="223"/>
      <c r="H7" s="223"/>
      <c r="I7" s="280"/>
      <c r="J7" s="189"/>
      <c r="K7" s="229"/>
      <c r="L7" s="13"/>
      <c r="M7" s="13"/>
      <c r="N7" s="50"/>
      <c r="O7" s="117">
        <v>2</v>
      </c>
      <c r="P7" s="117">
        <f>O7/18*24</f>
        <v>2.6666666666666665</v>
      </c>
    </row>
    <row r="8" spans="1:16" ht="24">
      <c r="A8" s="200" t="s">
        <v>434</v>
      </c>
      <c r="B8" s="376" t="s">
        <v>439</v>
      </c>
      <c r="C8" s="377">
        <v>4000</v>
      </c>
      <c r="D8" s="378" t="s">
        <v>255</v>
      </c>
      <c r="E8" s="377"/>
      <c r="F8" s="38"/>
      <c r="G8" s="223"/>
      <c r="H8" s="223"/>
      <c r="I8" s="280"/>
      <c r="J8" s="189"/>
      <c r="K8" s="229"/>
      <c r="L8" s="13"/>
      <c r="M8" s="13"/>
      <c r="N8" s="50"/>
      <c r="O8" s="1">
        <v>14</v>
      </c>
      <c r="P8" s="1">
        <f>O8/18*24</f>
        <v>18.666666666666668</v>
      </c>
    </row>
    <row r="9" spans="1:14" s="8" customFormat="1" ht="12">
      <c r="A9" s="37"/>
      <c r="B9" s="201" t="s">
        <v>590</v>
      </c>
      <c r="C9" s="37"/>
      <c r="D9" s="379"/>
      <c r="E9" s="380"/>
      <c r="F9" s="231"/>
      <c r="G9" s="231"/>
      <c r="H9" s="231"/>
      <c r="I9" s="231"/>
      <c r="J9" s="231"/>
      <c r="K9" s="231"/>
      <c r="L9" s="231"/>
      <c r="M9" s="231"/>
      <c r="N9" s="381"/>
    </row>
    <row r="10" spans="1:14" ht="12">
      <c r="A10" s="233"/>
      <c r="B10" s="240"/>
      <c r="C10" s="233"/>
      <c r="D10" s="195"/>
      <c r="E10" s="233"/>
      <c r="F10" s="234"/>
      <c r="G10" s="234"/>
      <c r="H10" s="234"/>
      <c r="I10" s="382"/>
      <c r="J10" s="234"/>
      <c r="K10" s="233"/>
      <c r="L10" s="234"/>
      <c r="M10" s="234"/>
      <c r="N10" s="383"/>
    </row>
    <row r="11" spans="1:18" ht="12">
      <c r="A11" s="200" t="s">
        <v>436</v>
      </c>
      <c r="B11" s="384" t="s">
        <v>621</v>
      </c>
      <c r="C11" s="385">
        <v>24</v>
      </c>
      <c r="D11" s="386" t="s">
        <v>38</v>
      </c>
      <c r="E11" s="317">
        <v>24</v>
      </c>
      <c r="F11" s="38"/>
      <c r="G11" s="203"/>
      <c r="H11" s="203"/>
      <c r="I11" s="280"/>
      <c r="J11" s="189"/>
      <c r="K11" s="193"/>
      <c r="L11" s="126"/>
      <c r="M11" s="126"/>
      <c r="N11" s="50"/>
      <c r="O11" s="1">
        <v>24</v>
      </c>
      <c r="R11" s="1" t="s">
        <v>622</v>
      </c>
    </row>
    <row r="12" spans="1:14" ht="24">
      <c r="A12" s="200" t="s">
        <v>438</v>
      </c>
      <c r="B12" s="384" t="s">
        <v>623</v>
      </c>
      <c r="C12" s="225">
        <v>24</v>
      </c>
      <c r="D12" s="386" t="s">
        <v>38</v>
      </c>
      <c r="E12" s="225">
        <v>24</v>
      </c>
      <c r="F12" s="38"/>
      <c r="G12" s="203"/>
      <c r="H12" s="203"/>
      <c r="I12" s="387"/>
      <c r="J12" s="13"/>
      <c r="K12" s="233"/>
      <c r="L12" s="126"/>
      <c r="M12" s="126"/>
      <c r="N12" s="50"/>
    </row>
    <row r="13" spans="1:14" s="8" customFormat="1" ht="12">
      <c r="A13" s="388"/>
      <c r="B13" s="113" t="s">
        <v>590</v>
      </c>
      <c r="C13" s="380"/>
      <c r="D13" s="222"/>
      <c r="E13" s="380"/>
      <c r="F13" s="27"/>
      <c r="G13" s="27"/>
      <c r="H13" s="27"/>
      <c r="I13" s="27"/>
      <c r="J13" s="27"/>
      <c r="K13" s="32"/>
      <c r="L13" s="32"/>
      <c r="M13" s="32"/>
      <c r="N13" s="51"/>
    </row>
    <row r="14" spans="1:14" ht="12">
      <c r="A14" s="285"/>
      <c r="B14" s="241"/>
      <c r="C14" s="233"/>
      <c r="D14" s="195"/>
      <c r="E14" s="74"/>
      <c r="F14" s="74"/>
      <c r="G14" s="31"/>
      <c r="H14" s="74"/>
      <c r="I14" s="238"/>
      <c r="J14" s="74"/>
      <c r="K14" s="233"/>
      <c r="L14" s="74"/>
      <c r="M14" s="74"/>
      <c r="N14" s="199"/>
    </row>
    <row r="15" spans="1:18" s="8" customFormat="1" ht="23.25" customHeight="1">
      <c r="A15" s="158"/>
      <c r="B15" s="389" t="s">
        <v>624</v>
      </c>
      <c r="C15" s="37"/>
      <c r="D15" s="322"/>
      <c r="E15" s="46"/>
      <c r="F15" s="46"/>
      <c r="G15" s="46"/>
      <c r="H15" s="40"/>
      <c r="I15" s="46"/>
      <c r="J15" s="40"/>
      <c r="K15" s="31"/>
      <c r="L15" s="32"/>
      <c r="M15" s="32"/>
      <c r="N15" s="51"/>
      <c r="P15" s="8">
        <v>8</v>
      </c>
      <c r="Q15" s="8">
        <v>6900</v>
      </c>
      <c r="R15" s="8">
        <f>Q15*P15</f>
        <v>55200</v>
      </c>
    </row>
    <row r="16" spans="1:18" ht="12">
      <c r="A16" s="285"/>
      <c r="B16" s="241"/>
      <c r="C16" s="233"/>
      <c r="D16" s="195"/>
      <c r="E16" s="74"/>
      <c r="F16" s="74"/>
      <c r="G16" s="31"/>
      <c r="H16" s="74"/>
      <c r="I16" s="238"/>
      <c r="J16" s="74"/>
      <c r="K16" s="233"/>
      <c r="L16" s="74"/>
      <c r="M16" s="74"/>
      <c r="N16" s="74"/>
      <c r="P16" s="1">
        <v>4</v>
      </c>
      <c r="Q16" s="1">
        <v>4700</v>
      </c>
      <c r="R16" s="8">
        <f>Q16*P16</f>
        <v>18800</v>
      </c>
    </row>
    <row r="17" spans="1:18" s="346" customFormat="1" ht="23.25" customHeight="1">
      <c r="A17" s="337" t="s">
        <v>448</v>
      </c>
      <c r="E17" s="337"/>
      <c r="G17" s="390"/>
      <c r="I17" s="391"/>
      <c r="K17" s="392"/>
      <c r="R17" s="346">
        <f>SUM(R15:R16)</f>
        <v>74000</v>
      </c>
    </row>
    <row r="18" spans="1:18" s="346" customFormat="1" ht="15.75" customHeight="1">
      <c r="A18" s="392"/>
      <c r="C18" s="392"/>
      <c r="D18" s="393"/>
      <c r="G18" s="390"/>
      <c r="I18" s="391"/>
      <c r="K18" s="392"/>
      <c r="P18" s="346">
        <v>24</v>
      </c>
      <c r="Q18" s="346">
        <v>650</v>
      </c>
      <c r="R18" s="346">
        <f>Q18*P18</f>
        <v>15600</v>
      </c>
    </row>
    <row r="19" spans="1:17" s="346" customFormat="1" ht="14.25" customHeight="1">
      <c r="A19" s="341" t="s">
        <v>625</v>
      </c>
      <c r="P19" s="346">
        <v>7</v>
      </c>
      <c r="Q19" s="346">
        <v>650</v>
      </c>
    </row>
    <row r="20" s="346" customFormat="1" ht="14.25" customHeight="1">
      <c r="A20" s="341" t="s">
        <v>626</v>
      </c>
    </row>
    <row r="21" spans="1:18" s="346" customFormat="1" ht="12">
      <c r="A21" s="341" t="s">
        <v>627</v>
      </c>
      <c r="P21" s="346">
        <v>3</v>
      </c>
      <c r="Q21" s="346">
        <v>3800</v>
      </c>
      <c r="R21" s="346">
        <f>P21*Q21</f>
        <v>11400</v>
      </c>
    </row>
    <row r="22" s="346" customFormat="1" ht="13.5" customHeight="1">
      <c r="A22" s="341" t="s">
        <v>628</v>
      </c>
    </row>
    <row r="23" s="346" customFormat="1" ht="13.5" customHeight="1">
      <c r="A23" s="341" t="s">
        <v>629</v>
      </c>
    </row>
    <row r="24" spans="1:14" s="346" customFormat="1" ht="27" customHeight="1">
      <c r="A24" s="437" t="s">
        <v>630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395"/>
    </row>
    <row r="25" s="346" customFormat="1" ht="13.5" customHeight="1">
      <c r="A25" s="341" t="s">
        <v>631</v>
      </c>
    </row>
    <row r="26" spans="1:15" s="346" customFormat="1" ht="13.5" customHeight="1">
      <c r="A26" s="396" t="s">
        <v>632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346" customFormat="1" ht="13.5" customHeight="1">
      <c r="A27" s="396" t="s">
        <v>633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346" customFormat="1" ht="14.25" customHeight="1">
      <c r="A28" s="396" t="s">
        <v>634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6" s="154" customFormat="1" ht="14.25" customHeight="1">
      <c r="A29" s="397" t="s">
        <v>635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4"/>
    </row>
    <row r="30" s="154" customFormat="1" ht="12">
      <c r="K30" s="392"/>
    </row>
    <row r="31" spans="1:11" s="154" customFormat="1" ht="12">
      <c r="A31" s="375" t="s">
        <v>459</v>
      </c>
      <c r="K31" s="392"/>
    </row>
    <row r="32" s="154" customFormat="1" ht="12">
      <c r="K32" s="392"/>
    </row>
    <row r="33" spans="1:11" s="154" customFormat="1" ht="12">
      <c r="A33" s="341" t="s">
        <v>636</v>
      </c>
      <c r="B33" s="341"/>
      <c r="K33" s="392"/>
    </row>
    <row r="34" spans="1:11" s="154" customFormat="1" ht="12">
      <c r="A34" s="154" t="s">
        <v>637</v>
      </c>
      <c r="B34" s="341"/>
      <c r="K34" s="392"/>
    </row>
    <row r="35" spans="1:11" s="154" customFormat="1" ht="12">
      <c r="A35" s="154" t="s">
        <v>462</v>
      </c>
      <c r="B35" s="341"/>
      <c r="K35" s="392"/>
    </row>
    <row r="36" spans="1:11" s="154" customFormat="1" ht="12">
      <c r="A36" s="154" t="s">
        <v>638</v>
      </c>
      <c r="B36" s="341"/>
      <c r="K36" s="392"/>
    </row>
    <row r="37" spans="1:11" s="154" customFormat="1" ht="12">
      <c r="A37" s="154" t="s">
        <v>639</v>
      </c>
      <c r="K37" s="392"/>
    </row>
    <row r="38" spans="1:11" s="154" customFormat="1" ht="12">
      <c r="A38" s="154" t="s">
        <v>640</v>
      </c>
      <c r="K38" s="392"/>
    </row>
    <row r="39" spans="1:11" s="154" customFormat="1" ht="12">
      <c r="A39" s="154" t="s">
        <v>641</v>
      </c>
      <c r="K39" s="392"/>
    </row>
    <row r="40" spans="1:11" s="154" customFormat="1" ht="12">
      <c r="A40" s="154" t="s">
        <v>642</v>
      </c>
      <c r="K40" s="392"/>
    </row>
    <row r="41" s="154" customFormat="1" ht="12">
      <c r="K41" s="392"/>
    </row>
    <row r="42" s="154" customFormat="1" ht="12">
      <c r="K42" s="392"/>
    </row>
    <row r="43" spans="1:11" s="154" customFormat="1" ht="12">
      <c r="A43" s="375" t="s">
        <v>643</v>
      </c>
      <c r="K43" s="392"/>
    </row>
    <row r="44" s="154" customFormat="1" ht="12">
      <c r="K44" s="392"/>
    </row>
    <row r="45" spans="1:11" s="154" customFormat="1" ht="12">
      <c r="A45" s="341" t="s">
        <v>636</v>
      </c>
      <c r="K45" s="392"/>
    </row>
    <row r="46" spans="1:11" s="154" customFormat="1" ht="12">
      <c r="A46" s="154" t="s">
        <v>644</v>
      </c>
      <c r="K46" s="392"/>
    </row>
    <row r="47" spans="1:11" s="154" customFormat="1" ht="12">
      <c r="A47" s="154" t="s">
        <v>645</v>
      </c>
      <c r="K47" s="392"/>
    </row>
    <row r="48" spans="1:11" s="154" customFormat="1" ht="12">
      <c r="A48" s="154" t="s">
        <v>646</v>
      </c>
      <c r="K48" s="392"/>
    </row>
    <row r="49" spans="1:11" s="154" customFormat="1" ht="12">
      <c r="A49" s="154" t="s">
        <v>647</v>
      </c>
      <c r="K49" s="392"/>
    </row>
    <row r="50" spans="1:11" s="154" customFormat="1" ht="12">
      <c r="A50" s="154" t="s">
        <v>648</v>
      </c>
      <c r="K50" s="392"/>
    </row>
    <row r="51" spans="1:11" s="154" customFormat="1" ht="12">
      <c r="A51" s="154" t="s">
        <v>649</v>
      </c>
      <c r="K51" s="392"/>
    </row>
    <row r="52" spans="1:11" s="154" customFormat="1" ht="12">
      <c r="A52" s="154" t="s">
        <v>642</v>
      </c>
      <c r="K52" s="392"/>
    </row>
  </sheetData>
  <sheetProtection/>
  <mergeCells count="1">
    <mergeCell ref="A24:M24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T17"/>
  <sheetViews>
    <sheetView zoomScalePageLayoutView="0" workbookViewId="0" topLeftCell="A1">
      <selection activeCell="H7" sqref="H7:J7"/>
    </sheetView>
  </sheetViews>
  <sheetFormatPr defaultColWidth="10.140625" defaultRowHeight="12.75"/>
  <cols>
    <col min="1" max="1" width="5.8515625" style="154" customWidth="1"/>
    <col min="2" max="2" width="35.57421875" style="154" customWidth="1"/>
    <col min="3" max="3" width="5.00390625" style="154" customWidth="1"/>
    <col min="4" max="4" width="8.7109375" style="154" customWidth="1"/>
    <col min="5" max="5" width="9.00390625" style="154" customWidth="1"/>
    <col min="6" max="6" width="10.140625" style="154" customWidth="1"/>
    <col min="7" max="7" width="12.140625" style="154" customWidth="1"/>
    <col min="8" max="8" width="11.140625" style="154" customWidth="1"/>
    <col min="9" max="9" width="5.421875" style="154" customWidth="1"/>
    <col min="10" max="10" width="11.140625" style="154" customWidth="1"/>
    <col min="11" max="11" width="10.00390625" style="154" customWidth="1"/>
    <col min="12" max="12" width="11.57421875" style="154" customWidth="1"/>
    <col min="13" max="13" width="11.140625" style="154" customWidth="1"/>
    <col min="14" max="255" width="12.57421875" style="154" customWidth="1"/>
    <col min="256" max="16384" width="10.140625" style="154" customWidth="1"/>
  </cols>
  <sheetData>
    <row r="1" spans="1:12" ht="16.5" customHeight="1">
      <c r="A1" s="398" t="s">
        <v>650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ht="18" customHeight="1">
      <c r="A2" s="375" t="s">
        <v>651</v>
      </c>
    </row>
    <row r="3" spans="1:254" s="375" customFormat="1" ht="60" customHeight="1">
      <c r="A3" s="400" t="s">
        <v>1</v>
      </c>
      <c r="B3" s="400" t="s">
        <v>2</v>
      </c>
      <c r="C3" s="400" t="s">
        <v>652</v>
      </c>
      <c r="D3" s="400" t="s">
        <v>425</v>
      </c>
      <c r="E3" s="400" t="s">
        <v>252</v>
      </c>
      <c r="F3" s="400" t="s">
        <v>5</v>
      </c>
      <c r="G3" s="400" t="s">
        <v>6</v>
      </c>
      <c r="H3" s="400" t="s">
        <v>7</v>
      </c>
      <c r="I3" s="400" t="s">
        <v>57</v>
      </c>
      <c r="J3" s="4" t="s">
        <v>9</v>
      </c>
      <c r="K3" s="4" t="s">
        <v>10</v>
      </c>
      <c r="L3" s="5" t="s">
        <v>11</v>
      </c>
      <c r="M3" s="5" t="s">
        <v>12</v>
      </c>
      <c r="N3" s="401"/>
      <c r="O3" s="401"/>
      <c r="P3" s="402"/>
      <c r="Q3" s="402"/>
      <c r="IR3" s="154"/>
      <c r="IS3" s="154"/>
      <c r="IT3" s="154"/>
    </row>
    <row r="4" spans="1:17" ht="108">
      <c r="A4" s="324">
        <v>1</v>
      </c>
      <c r="B4" s="403" t="s">
        <v>653</v>
      </c>
      <c r="C4" s="404" t="s">
        <v>14</v>
      </c>
      <c r="D4" s="404">
        <v>1000</v>
      </c>
      <c r="E4" s="405"/>
      <c r="F4" s="38"/>
      <c r="G4" s="38"/>
      <c r="H4" s="38"/>
      <c r="I4" s="39"/>
      <c r="J4" s="38"/>
      <c r="K4" s="404"/>
      <c r="L4" s="406"/>
      <c r="M4" s="406"/>
      <c r="N4" s="407"/>
      <c r="O4" s="392"/>
      <c r="P4" s="408"/>
      <c r="Q4" s="408"/>
    </row>
    <row r="5" spans="1:15" ht="24">
      <c r="A5" s="324">
        <v>2</v>
      </c>
      <c r="B5" s="403" t="s">
        <v>654</v>
      </c>
      <c r="C5" s="404" t="s">
        <v>14</v>
      </c>
      <c r="D5" s="404">
        <v>1000</v>
      </c>
      <c r="E5" s="405"/>
      <c r="F5" s="38"/>
      <c r="G5" s="38"/>
      <c r="H5" s="38"/>
      <c r="I5" s="39"/>
      <c r="J5" s="38"/>
      <c r="K5" s="404"/>
      <c r="L5" s="406"/>
      <c r="M5" s="406"/>
      <c r="O5" s="392"/>
    </row>
    <row r="6" spans="1:15" ht="12">
      <c r="A6" s="324">
        <v>3</v>
      </c>
      <c r="B6" s="403" t="s">
        <v>655</v>
      </c>
      <c r="C6" s="404" t="s">
        <v>14</v>
      </c>
      <c r="D6" s="404">
        <v>1000</v>
      </c>
      <c r="E6" s="405"/>
      <c r="F6" s="38"/>
      <c r="G6" s="38"/>
      <c r="H6" s="38"/>
      <c r="I6" s="39"/>
      <c r="J6" s="38"/>
      <c r="K6" s="404"/>
      <c r="L6" s="406"/>
      <c r="M6" s="406"/>
      <c r="O6" s="392"/>
    </row>
    <row r="7" spans="1:13" s="375" customFormat="1" ht="12">
      <c r="A7" s="324"/>
      <c r="B7" s="409" t="s">
        <v>35</v>
      </c>
      <c r="C7" s="409"/>
      <c r="D7" s="410"/>
      <c r="E7" s="411"/>
      <c r="F7" s="40"/>
      <c r="G7" s="40"/>
      <c r="H7" s="40"/>
      <c r="I7" s="40"/>
      <c r="J7" s="40"/>
      <c r="K7" s="40"/>
      <c r="L7" s="40"/>
      <c r="M7" s="40"/>
    </row>
    <row r="10" ht="12">
      <c r="A10" s="375" t="s">
        <v>44</v>
      </c>
    </row>
    <row r="11" ht="12">
      <c r="A11" s="154" t="s">
        <v>656</v>
      </c>
    </row>
    <row r="12" ht="12">
      <c r="A12" s="341" t="s">
        <v>515</v>
      </c>
    </row>
    <row r="13" spans="1:13" ht="14.25" customHeight="1">
      <c r="A13" s="412" t="s">
        <v>657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</row>
    <row r="14" spans="1:13" ht="14.25" customHeight="1">
      <c r="A14" s="412" t="s">
        <v>658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</row>
    <row r="15" spans="1:13" ht="14.25" customHeight="1">
      <c r="A15" s="412" t="s">
        <v>659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ht="14.25" customHeight="1">
      <c r="A16" s="412" t="s">
        <v>660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</row>
    <row r="17" ht="15.75" customHeight="1">
      <c r="A17" s="154" t="s">
        <v>661</v>
      </c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T17"/>
  <sheetViews>
    <sheetView zoomScalePageLayoutView="0" workbookViewId="0" topLeftCell="A1">
      <selection activeCell="O14" sqref="O14"/>
    </sheetView>
  </sheetViews>
  <sheetFormatPr defaultColWidth="10.140625" defaultRowHeight="12.75"/>
  <cols>
    <col min="1" max="1" width="5.8515625" style="154" customWidth="1"/>
    <col min="2" max="2" width="33.00390625" style="154" customWidth="1"/>
    <col min="3" max="3" width="5.00390625" style="154" customWidth="1"/>
    <col min="4" max="4" width="8.7109375" style="154" customWidth="1"/>
    <col min="5" max="5" width="9.00390625" style="154" customWidth="1"/>
    <col min="6" max="7" width="10.140625" style="154" customWidth="1"/>
    <col min="8" max="8" width="11.140625" style="154" customWidth="1"/>
    <col min="9" max="9" width="5.421875" style="154" customWidth="1"/>
    <col min="10" max="10" width="11.140625" style="154" customWidth="1"/>
    <col min="11" max="11" width="10.00390625" style="154" customWidth="1"/>
    <col min="12" max="12" width="11.57421875" style="154" customWidth="1"/>
    <col min="13" max="13" width="8.7109375" style="154" customWidth="1"/>
    <col min="14" max="255" width="12.57421875" style="154" customWidth="1"/>
    <col min="256" max="16384" width="10.140625" style="154" customWidth="1"/>
  </cols>
  <sheetData>
    <row r="1" spans="1:12" ht="12">
      <c r="A1" s="438" t="s">
        <v>662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ht="12">
      <c r="A2" s="375" t="s">
        <v>663</v>
      </c>
    </row>
    <row r="3" spans="1:254" s="375" customFormat="1" ht="60" customHeight="1">
      <c r="A3" s="400" t="s">
        <v>1</v>
      </c>
      <c r="B3" s="400" t="s">
        <v>2</v>
      </c>
      <c r="C3" s="400" t="s">
        <v>652</v>
      </c>
      <c r="D3" s="400" t="s">
        <v>425</v>
      </c>
      <c r="E3" s="400" t="s">
        <v>252</v>
      </c>
      <c r="F3" s="400" t="s">
        <v>5</v>
      </c>
      <c r="G3" s="400" t="s">
        <v>6</v>
      </c>
      <c r="H3" s="400" t="s">
        <v>7</v>
      </c>
      <c r="I3" s="400" t="s">
        <v>77</v>
      </c>
      <c r="J3" s="4" t="s">
        <v>9</v>
      </c>
      <c r="K3" s="4" t="s">
        <v>10</v>
      </c>
      <c r="L3" s="5" t="s">
        <v>668</v>
      </c>
      <c r="M3" s="5" t="s">
        <v>12</v>
      </c>
      <c r="N3" s="401"/>
      <c r="O3" s="401"/>
      <c r="P3" s="402"/>
      <c r="Q3" s="402"/>
      <c r="IR3" s="154"/>
      <c r="IS3" s="154"/>
      <c r="IT3" s="154"/>
    </row>
    <row r="4" spans="1:17" ht="36">
      <c r="A4" s="324">
        <v>1</v>
      </c>
      <c r="B4" s="403" t="s">
        <v>664</v>
      </c>
      <c r="C4" s="404" t="s">
        <v>14</v>
      </c>
      <c r="D4" s="404">
        <v>200</v>
      </c>
      <c r="E4" s="405"/>
      <c r="F4" s="38"/>
      <c r="G4" s="38"/>
      <c r="H4" s="38"/>
      <c r="I4" s="39"/>
      <c r="J4" s="38"/>
      <c r="K4" s="404"/>
      <c r="L4" s="406"/>
      <c r="M4" s="406"/>
      <c r="N4" s="407"/>
      <c r="O4" s="392"/>
      <c r="P4" s="408"/>
      <c r="Q4" s="408"/>
    </row>
    <row r="5" spans="1:15" ht="24">
      <c r="A5" s="324">
        <v>2</v>
      </c>
      <c r="B5" s="403" t="s">
        <v>665</v>
      </c>
      <c r="C5" s="404" t="s">
        <v>14</v>
      </c>
      <c r="D5" s="404">
        <v>200</v>
      </c>
      <c r="E5" s="405"/>
      <c r="F5" s="38"/>
      <c r="G5" s="38"/>
      <c r="H5" s="38"/>
      <c r="I5" s="39"/>
      <c r="J5" s="38"/>
      <c r="K5" s="404"/>
      <c r="L5" s="406"/>
      <c r="M5" s="406"/>
      <c r="O5" s="392"/>
    </row>
    <row r="6" spans="1:15" ht="12">
      <c r="A6" s="324">
        <v>3</v>
      </c>
      <c r="B6" s="403" t="s">
        <v>655</v>
      </c>
      <c r="C6" s="404" t="s">
        <v>14</v>
      </c>
      <c r="D6" s="404">
        <v>200</v>
      </c>
      <c r="E6" s="405"/>
      <c r="F6" s="38"/>
      <c r="G6" s="38"/>
      <c r="H6" s="38"/>
      <c r="I6" s="39"/>
      <c r="J6" s="38"/>
      <c r="K6" s="404"/>
      <c r="L6" s="406"/>
      <c r="M6" s="406"/>
      <c r="O6" s="392"/>
    </row>
    <row r="7" spans="1:13" s="375" customFormat="1" ht="12">
      <c r="A7" s="324"/>
      <c r="B7" s="409" t="s">
        <v>35</v>
      </c>
      <c r="C7" s="409"/>
      <c r="D7" s="410"/>
      <c r="E7" s="411"/>
      <c r="F7" s="40"/>
      <c r="G7" s="40"/>
      <c r="H7" s="40"/>
      <c r="I7" s="40"/>
      <c r="J7" s="40"/>
      <c r="K7" s="40"/>
      <c r="L7" s="40"/>
      <c r="M7" s="40"/>
    </row>
    <row r="10" ht="12">
      <c r="A10" s="375" t="s">
        <v>44</v>
      </c>
    </row>
    <row r="11" ht="17.25" customHeight="1">
      <c r="A11" s="154" t="s">
        <v>666</v>
      </c>
    </row>
    <row r="12" ht="12.75" customHeight="1">
      <c r="A12" s="341" t="s">
        <v>515</v>
      </c>
    </row>
    <row r="13" spans="1:13" ht="14.25" customHeight="1">
      <c r="A13" s="412" t="s">
        <v>657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</row>
    <row r="14" spans="1:13" ht="14.25" customHeight="1">
      <c r="A14" s="412" t="s">
        <v>658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</row>
    <row r="15" spans="1:13" ht="14.25" customHeight="1">
      <c r="A15" s="412" t="s">
        <v>659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ht="14.25" customHeight="1">
      <c r="A16" s="412" t="s">
        <v>667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</row>
    <row r="17" ht="15.75" customHeight="1">
      <c r="A17" s="154" t="s">
        <v>661</v>
      </c>
    </row>
  </sheetData>
  <sheetProtection/>
  <mergeCells count="1">
    <mergeCell ref="A1:L1"/>
  </mergeCell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37"/>
  <sheetViews>
    <sheetView zoomScalePageLayoutView="0" workbookViewId="0" topLeftCell="A22">
      <selection activeCell="U9" sqref="U9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2.57421875" style="47" customWidth="1"/>
    <col min="5" max="5" width="10.421875" style="1" customWidth="1"/>
    <col min="6" max="6" width="7.8515625" style="1" customWidth="1"/>
    <col min="7" max="7" width="10.57421875" style="1" customWidth="1"/>
    <col min="8" max="8" width="6.00390625" style="1" customWidth="1"/>
    <col min="9" max="9" width="11.28125" style="1" customWidth="1"/>
    <col min="10" max="10" width="8.28125" style="1" customWidth="1"/>
    <col min="11" max="11" width="10.7109375" style="1" customWidth="1"/>
    <col min="12" max="12" width="11.57421875" style="1" customWidth="1"/>
    <col min="13" max="13" width="0" style="2" hidden="1" customWidth="1"/>
    <col min="14" max="14" width="0" style="28" hidden="1" customWidth="1"/>
    <col min="15" max="16" width="0" style="1" hidden="1" customWidth="1"/>
    <col min="17" max="16384" width="12.00390625" style="1" customWidth="1"/>
  </cols>
  <sheetData>
    <row r="1" spans="1:2" ht="12">
      <c r="A1" s="116" t="s">
        <v>215</v>
      </c>
      <c r="B1" s="117"/>
    </row>
    <row r="2" ht="12">
      <c r="A2" s="117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118" t="s">
        <v>129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77.25" customHeight="1">
      <c r="A4" s="9">
        <v>1</v>
      </c>
      <c r="B4" s="10" t="s">
        <v>216</v>
      </c>
      <c r="C4" s="15" t="s">
        <v>14</v>
      </c>
      <c r="D4" s="96">
        <v>150</v>
      </c>
      <c r="E4" s="119"/>
      <c r="F4" s="13"/>
      <c r="G4" s="13"/>
      <c r="H4" s="14"/>
      <c r="I4" s="13"/>
      <c r="J4" s="15"/>
      <c r="K4" s="13"/>
      <c r="L4" s="13"/>
      <c r="M4" s="16">
        <v>78</v>
      </c>
      <c r="N4" s="81">
        <f aca="true" t="shared" si="0" ref="N4:N24">M4/18*24</f>
        <v>104</v>
      </c>
      <c r="O4" s="18" t="s">
        <v>217</v>
      </c>
      <c r="P4" s="120" t="s">
        <v>218</v>
      </c>
    </row>
    <row r="5" spans="1:15" ht="74.25" customHeight="1">
      <c r="A5" s="9">
        <v>2</v>
      </c>
      <c r="B5" s="10" t="s">
        <v>219</v>
      </c>
      <c r="C5" s="15" t="s">
        <v>14</v>
      </c>
      <c r="D5" s="96">
        <v>50</v>
      </c>
      <c r="E5" s="119"/>
      <c r="F5" s="13"/>
      <c r="G5" s="13"/>
      <c r="H5" s="14"/>
      <c r="I5" s="13"/>
      <c r="J5" s="15"/>
      <c r="K5" s="13"/>
      <c r="L5" s="13"/>
      <c r="M5" s="2">
        <v>13</v>
      </c>
      <c r="N5" s="81">
        <f t="shared" si="0"/>
        <v>17.333333333333332</v>
      </c>
      <c r="O5" s="1" t="s">
        <v>220</v>
      </c>
    </row>
    <row r="6" spans="1:15" ht="24">
      <c r="A6" s="9">
        <v>3</v>
      </c>
      <c r="B6" s="22" t="s">
        <v>221</v>
      </c>
      <c r="C6" s="15" t="s">
        <v>14</v>
      </c>
      <c r="D6" s="96">
        <v>24</v>
      </c>
      <c r="E6" s="119"/>
      <c r="F6" s="13"/>
      <c r="G6" s="13"/>
      <c r="H6" s="14"/>
      <c r="I6" s="13"/>
      <c r="J6" s="15"/>
      <c r="K6" s="13"/>
      <c r="L6" s="13"/>
      <c r="N6" s="81">
        <f t="shared" si="0"/>
        <v>0</v>
      </c>
      <c r="O6" s="18" t="s">
        <v>217</v>
      </c>
    </row>
    <row r="7" spans="1:15" ht="36">
      <c r="A7" s="9">
        <v>4</v>
      </c>
      <c r="B7" s="10" t="s">
        <v>222</v>
      </c>
      <c r="C7" s="15" t="s">
        <v>14</v>
      </c>
      <c r="D7" s="96">
        <v>24</v>
      </c>
      <c r="E7" s="119"/>
      <c r="F7" s="13"/>
      <c r="G7" s="13"/>
      <c r="H7" s="14"/>
      <c r="I7" s="13"/>
      <c r="J7" s="15"/>
      <c r="K7" s="13"/>
      <c r="L7" s="13"/>
      <c r="M7" s="2">
        <v>4</v>
      </c>
      <c r="N7" s="81">
        <f t="shared" si="0"/>
        <v>5.333333333333333</v>
      </c>
      <c r="O7" s="121"/>
    </row>
    <row r="8" spans="1:14" ht="12">
      <c r="A8" s="9">
        <v>5</v>
      </c>
      <c r="B8" s="10" t="s">
        <v>223</v>
      </c>
      <c r="C8" s="15" t="s">
        <v>14</v>
      </c>
      <c r="D8" s="96">
        <v>6</v>
      </c>
      <c r="E8" s="13"/>
      <c r="F8" s="13"/>
      <c r="G8" s="13"/>
      <c r="H8" s="14"/>
      <c r="I8" s="13"/>
      <c r="J8" s="15"/>
      <c r="K8" s="13"/>
      <c r="L8" s="13"/>
      <c r="M8" s="2">
        <v>0</v>
      </c>
      <c r="N8" s="81">
        <f t="shared" si="0"/>
        <v>0</v>
      </c>
    </row>
    <row r="9" spans="1:14" ht="36">
      <c r="A9" s="9">
        <v>6</v>
      </c>
      <c r="B9" s="10" t="s">
        <v>224</v>
      </c>
      <c r="C9" s="15" t="s">
        <v>14</v>
      </c>
      <c r="D9" s="96">
        <v>3</v>
      </c>
      <c r="E9" s="13"/>
      <c r="F9" s="13"/>
      <c r="G9" s="13"/>
      <c r="H9" s="14"/>
      <c r="I9" s="13"/>
      <c r="J9" s="15"/>
      <c r="K9" s="13"/>
      <c r="L9" s="13"/>
      <c r="M9" s="2">
        <v>2</v>
      </c>
      <c r="N9" s="81">
        <f t="shared" si="0"/>
        <v>2.6666666666666665</v>
      </c>
    </row>
    <row r="10" spans="1:14" ht="24">
      <c r="A10" s="9">
        <v>7</v>
      </c>
      <c r="B10" s="10" t="s">
        <v>225</v>
      </c>
      <c r="C10" s="15" t="s">
        <v>14</v>
      </c>
      <c r="D10" s="96">
        <v>24</v>
      </c>
      <c r="E10" s="13"/>
      <c r="F10" s="13"/>
      <c r="G10" s="13"/>
      <c r="H10" s="14"/>
      <c r="I10" s="13"/>
      <c r="J10" s="15"/>
      <c r="K10" s="13"/>
      <c r="L10" s="13"/>
      <c r="M10" s="2">
        <v>18</v>
      </c>
      <c r="N10" s="81">
        <f t="shared" si="0"/>
        <v>24</v>
      </c>
    </row>
    <row r="11" spans="1:15" ht="12">
      <c r="A11" s="9">
        <v>8</v>
      </c>
      <c r="B11" s="10" t="s">
        <v>226</v>
      </c>
      <c r="C11" s="15" t="s">
        <v>14</v>
      </c>
      <c r="D11" s="96">
        <v>20</v>
      </c>
      <c r="E11" s="13"/>
      <c r="F11" s="13"/>
      <c r="G11" s="13"/>
      <c r="H11" s="14"/>
      <c r="I11" s="13"/>
      <c r="J11" s="15"/>
      <c r="K11" s="13"/>
      <c r="L11" s="13"/>
      <c r="M11" s="2">
        <v>6</v>
      </c>
      <c r="N11" s="81">
        <f t="shared" si="0"/>
        <v>8</v>
      </c>
      <c r="O11" s="122" t="s">
        <v>227</v>
      </c>
    </row>
    <row r="12" spans="1:15" ht="12">
      <c r="A12" s="9">
        <v>9</v>
      </c>
      <c r="B12" s="10" t="s">
        <v>228</v>
      </c>
      <c r="C12" s="15" t="s">
        <v>14</v>
      </c>
      <c r="D12" s="96">
        <v>10</v>
      </c>
      <c r="E12" s="13"/>
      <c r="F12" s="13"/>
      <c r="G12" s="13"/>
      <c r="H12" s="14"/>
      <c r="I12" s="13"/>
      <c r="J12" s="15"/>
      <c r="K12" s="13"/>
      <c r="L12" s="13"/>
      <c r="M12" s="2">
        <v>1</v>
      </c>
      <c r="N12" s="81">
        <f t="shared" si="0"/>
        <v>1.3333333333333333</v>
      </c>
      <c r="O12" s="122" t="s">
        <v>227</v>
      </c>
    </row>
    <row r="13" spans="1:14" ht="12">
      <c r="A13" s="9">
        <v>10</v>
      </c>
      <c r="B13" s="10" t="s">
        <v>229</v>
      </c>
      <c r="C13" s="15" t="s">
        <v>14</v>
      </c>
      <c r="D13" s="96">
        <v>18</v>
      </c>
      <c r="E13" s="13"/>
      <c r="F13" s="13"/>
      <c r="G13" s="13"/>
      <c r="H13" s="14"/>
      <c r="I13" s="13"/>
      <c r="J13" s="15"/>
      <c r="K13" s="13"/>
      <c r="L13" s="13"/>
      <c r="M13" s="2">
        <v>8</v>
      </c>
      <c r="N13" s="81">
        <f t="shared" si="0"/>
        <v>10.666666666666666</v>
      </c>
    </row>
    <row r="14" spans="1:14" ht="24">
      <c r="A14" s="9">
        <v>11</v>
      </c>
      <c r="B14" s="10" t="s">
        <v>230</v>
      </c>
      <c r="C14" s="15" t="s">
        <v>14</v>
      </c>
      <c r="D14" s="96">
        <v>18</v>
      </c>
      <c r="E14" s="13"/>
      <c r="F14" s="13"/>
      <c r="G14" s="13"/>
      <c r="H14" s="14"/>
      <c r="I14" s="13"/>
      <c r="J14" s="15"/>
      <c r="K14" s="13"/>
      <c r="L14" s="13"/>
      <c r="M14" s="2">
        <v>9</v>
      </c>
      <c r="N14" s="81">
        <f t="shared" si="0"/>
        <v>12</v>
      </c>
    </row>
    <row r="15" spans="1:14" ht="12">
      <c r="A15" s="9">
        <v>12</v>
      </c>
      <c r="B15" s="10" t="s">
        <v>231</v>
      </c>
      <c r="C15" s="15" t="s">
        <v>14</v>
      </c>
      <c r="D15" s="96">
        <v>4</v>
      </c>
      <c r="E15" s="13"/>
      <c r="F15" s="13"/>
      <c r="G15" s="13"/>
      <c r="H15" s="14"/>
      <c r="I15" s="13"/>
      <c r="J15" s="15"/>
      <c r="K15" s="13"/>
      <c r="L15" s="13"/>
      <c r="M15" s="2">
        <v>0</v>
      </c>
      <c r="N15" s="81">
        <f t="shared" si="0"/>
        <v>0</v>
      </c>
    </row>
    <row r="16" spans="1:15" ht="12">
      <c r="A16" s="9">
        <v>13</v>
      </c>
      <c r="B16" s="10" t="s">
        <v>232</v>
      </c>
      <c r="C16" s="15" t="s">
        <v>14</v>
      </c>
      <c r="D16" s="96">
        <v>6</v>
      </c>
      <c r="E16" s="13"/>
      <c r="F16" s="13"/>
      <c r="G16" s="13"/>
      <c r="H16" s="14"/>
      <c r="I16" s="13"/>
      <c r="J16" s="15"/>
      <c r="K16" s="13"/>
      <c r="L16" s="13"/>
      <c r="M16" s="2">
        <v>0</v>
      </c>
      <c r="N16" s="81">
        <f t="shared" si="0"/>
        <v>0</v>
      </c>
      <c r="O16" s="1" t="s">
        <v>233</v>
      </c>
    </row>
    <row r="17" spans="1:15" ht="12">
      <c r="A17" s="9">
        <v>14</v>
      </c>
      <c r="B17" s="10" t="s">
        <v>234</v>
      </c>
      <c r="C17" s="15" t="s">
        <v>14</v>
      </c>
      <c r="D17" s="24">
        <v>6</v>
      </c>
      <c r="E17" s="119"/>
      <c r="F17" s="13"/>
      <c r="G17" s="13"/>
      <c r="H17" s="14"/>
      <c r="I17" s="13"/>
      <c r="J17" s="15"/>
      <c r="K17" s="13"/>
      <c r="L17" s="13"/>
      <c r="N17" s="81">
        <f t="shared" si="0"/>
        <v>0</v>
      </c>
      <c r="O17" s="1" t="s">
        <v>235</v>
      </c>
    </row>
    <row r="18" spans="1:14" ht="24">
      <c r="A18" s="9">
        <v>15</v>
      </c>
      <c r="B18" s="10" t="s">
        <v>236</v>
      </c>
      <c r="C18" s="15" t="s">
        <v>14</v>
      </c>
      <c r="D18" s="96">
        <v>8</v>
      </c>
      <c r="E18" s="13"/>
      <c r="F18" s="13"/>
      <c r="G18" s="13"/>
      <c r="H18" s="14"/>
      <c r="I18" s="13"/>
      <c r="J18" s="15"/>
      <c r="K18" s="13"/>
      <c r="L18" s="13"/>
      <c r="M18" s="2">
        <v>1</v>
      </c>
      <c r="N18" s="81">
        <f t="shared" si="0"/>
        <v>1.3333333333333333</v>
      </c>
    </row>
    <row r="19" spans="1:14" ht="24">
      <c r="A19" s="9">
        <v>16</v>
      </c>
      <c r="B19" s="10" t="s">
        <v>237</v>
      </c>
      <c r="C19" s="15" t="s">
        <v>14</v>
      </c>
      <c r="D19" s="96">
        <v>16</v>
      </c>
      <c r="E19" s="13"/>
      <c r="F19" s="13"/>
      <c r="G19" s="13"/>
      <c r="H19" s="14"/>
      <c r="I19" s="13"/>
      <c r="J19" s="15"/>
      <c r="K19" s="13"/>
      <c r="L19" s="13"/>
      <c r="M19" s="2">
        <v>6</v>
      </c>
      <c r="N19" s="81">
        <f t="shared" si="0"/>
        <v>8</v>
      </c>
    </row>
    <row r="20" spans="1:14" ht="24">
      <c r="A20" s="9">
        <v>17</v>
      </c>
      <c r="B20" s="10" t="s">
        <v>238</v>
      </c>
      <c r="C20" s="15" t="s">
        <v>14</v>
      </c>
      <c r="D20" s="96">
        <v>6</v>
      </c>
      <c r="E20" s="13"/>
      <c r="F20" s="13"/>
      <c r="G20" s="13"/>
      <c r="H20" s="14"/>
      <c r="I20" s="13"/>
      <c r="J20" s="15"/>
      <c r="K20" s="13"/>
      <c r="L20" s="13"/>
      <c r="M20" s="2">
        <v>2</v>
      </c>
      <c r="N20" s="81">
        <f t="shared" si="0"/>
        <v>2.6666666666666665</v>
      </c>
    </row>
    <row r="21" spans="1:14" ht="24">
      <c r="A21" s="9">
        <v>18</v>
      </c>
      <c r="B21" s="10" t="s">
        <v>239</v>
      </c>
      <c r="C21" s="15" t="s">
        <v>14</v>
      </c>
      <c r="D21" s="96">
        <v>8</v>
      </c>
      <c r="E21" s="13"/>
      <c r="F21" s="13"/>
      <c r="G21" s="13"/>
      <c r="H21" s="14"/>
      <c r="I21" s="13"/>
      <c r="J21" s="15"/>
      <c r="K21" s="13"/>
      <c r="L21" s="13"/>
      <c r="M21" s="2">
        <v>2</v>
      </c>
      <c r="N21" s="81">
        <f t="shared" si="0"/>
        <v>2.6666666666666665</v>
      </c>
    </row>
    <row r="22" spans="1:14" ht="24">
      <c r="A22" s="9">
        <v>19</v>
      </c>
      <c r="B22" s="10" t="s">
        <v>240</v>
      </c>
      <c r="C22" s="15" t="s">
        <v>14</v>
      </c>
      <c r="D22" s="96">
        <v>8</v>
      </c>
      <c r="E22" s="13"/>
      <c r="F22" s="13"/>
      <c r="G22" s="13"/>
      <c r="H22" s="14"/>
      <c r="I22" s="13"/>
      <c r="J22" s="15"/>
      <c r="K22" s="13"/>
      <c r="L22" s="13"/>
      <c r="M22" s="2">
        <v>2</v>
      </c>
      <c r="N22" s="81">
        <f t="shared" si="0"/>
        <v>2.6666666666666665</v>
      </c>
    </row>
    <row r="23" spans="1:14" ht="24">
      <c r="A23" s="9">
        <v>20</v>
      </c>
      <c r="B23" s="10" t="s">
        <v>241</v>
      </c>
      <c r="C23" s="15" t="s">
        <v>14</v>
      </c>
      <c r="D23" s="96">
        <v>8</v>
      </c>
      <c r="E23" s="13"/>
      <c r="F23" s="13"/>
      <c r="G23" s="13"/>
      <c r="H23" s="14"/>
      <c r="I23" s="13"/>
      <c r="J23" s="15"/>
      <c r="K23" s="13"/>
      <c r="L23" s="13"/>
      <c r="M23" s="2">
        <v>2</v>
      </c>
      <c r="N23" s="81">
        <f t="shared" si="0"/>
        <v>2.6666666666666665</v>
      </c>
    </row>
    <row r="24" spans="1:14" ht="12">
      <c r="A24" s="9">
        <v>21</v>
      </c>
      <c r="B24" s="10" t="s">
        <v>242</v>
      </c>
      <c r="C24" s="15" t="s">
        <v>14</v>
      </c>
      <c r="D24" s="96">
        <v>20</v>
      </c>
      <c r="E24" s="13"/>
      <c r="F24" s="13"/>
      <c r="G24" s="13"/>
      <c r="H24" s="14"/>
      <c r="I24" s="13"/>
      <c r="J24" s="15"/>
      <c r="K24" s="13"/>
      <c r="L24" s="13"/>
      <c r="M24" s="2">
        <v>12</v>
      </c>
      <c r="N24" s="81">
        <f t="shared" si="0"/>
        <v>16</v>
      </c>
    </row>
    <row r="25" spans="1:14" s="8" customFormat="1" ht="12">
      <c r="A25" s="9"/>
      <c r="B25" s="113" t="s">
        <v>35</v>
      </c>
      <c r="C25" s="87"/>
      <c r="D25" s="114"/>
      <c r="E25" s="27"/>
      <c r="F25" s="27"/>
      <c r="G25" s="27"/>
      <c r="H25" s="27"/>
      <c r="I25" s="27"/>
      <c r="J25" s="27"/>
      <c r="K25" s="27"/>
      <c r="L25" s="27"/>
      <c r="M25" s="28"/>
      <c r="N25" s="28"/>
    </row>
    <row r="26" ht="22.5" customHeight="1">
      <c r="A26" s="8" t="s">
        <v>243</v>
      </c>
    </row>
    <row r="27" spans="1:12" ht="84">
      <c r="A27" s="123">
        <v>28</v>
      </c>
      <c r="B27" s="10" t="s">
        <v>244</v>
      </c>
      <c r="C27" s="124" t="s">
        <v>38</v>
      </c>
      <c r="D27" s="125">
        <v>24</v>
      </c>
      <c r="E27" s="38"/>
      <c r="F27" s="13"/>
      <c r="G27" s="27"/>
      <c r="H27" s="14"/>
      <c r="I27" s="27"/>
      <c r="J27" s="424" t="s">
        <v>245</v>
      </c>
      <c r="K27" s="424"/>
      <c r="L27" s="424"/>
    </row>
    <row r="28" spans="1:12" ht="12">
      <c r="A28" s="29"/>
      <c r="B28" s="89"/>
      <c r="C28" s="16"/>
      <c r="D28" s="101"/>
      <c r="E28" s="126"/>
      <c r="F28" s="126"/>
      <c r="G28" s="32"/>
      <c r="H28" s="127"/>
      <c r="I28" s="32"/>
      <c r="J28" s="128"/>
      <c r="K28" s="129"/>
      <c r="L28" s="129"/>
    </row>
    <row r="29" spans="1:12" ht="12">
      <c r="A29" s="425" t="s">
        <v>180</v>
      </c>
      <c r="B29" s="425"/>
      <c r="C29" s="425"/>
      <c r="D29" s="425"/>
      <c r="E29" s="425"/>
      <c r="F29" s="425"/>
      <c r="G29" s="106"/>
      <c r="H29" s="130"/>
      <c r="I29" s="106"/>
      <c r="J29" s="130"/>
      <c r="K29" s="106"/>
      <c r="L29" s="106"/>
    </row>
    <row r="31" spans="1:10" ht="12">
      <c r="A31" s="131" t="s">
        <v>44</v>
      </c>
      <c r="C31" s="74"/>
      <c r="J31" s="2"/>
    </row>
    <row r="32" spans="1:10" ht="12">
      <c r="A32" s="1" t="s">
        <v>120</v>
      </c>
      <c r="J32" s="2"/>
    </row>
    <row r="33" spans="1:10" ht="12">
      <c r="A33" s="1" t="s">
        <v>246</v>
      </c>
      <c r="J33" s="2"/>
    </row>
    <row r="34" spans="1:10" ht="12">
      <c r="A34" s="1" t="s">
        <v>247</v>
      </c>
      <c r="J34" s="2"/>
    </row>
    <row r="35" spans="1:10" ht="12">
      <c r="A35" s="112" t="s">
        <v>248</v>
      </c>
      <c r="J35" s="2"/>
    </row>
    <row r="36" ht="12">
      <c r="A36" s="112" t="s">
        <v>249</v>
      </c>
    </row>
    <row r="37" ht="12">
      <c r="A37" s="1" t="s">
        <v>250</v>
      </c>
    </row>
  </sheetData>
  <sheetProtection/>
  <mergeCells count="2">
    <mergeCell ref="J27:L27"/>
    <mergeCell ref="A29:F29"/>
  </mergeCells>
  <printOptions/>
  <pageMargins left="0.043055555555555555" right="0.06527777777777778" top="0.3145833333333333" bottom="1.0527777777777778" header="0.04930555555555556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0"/>
  <sheetViews>
    <sheetView zoomScalePageLayoutView="0" workbookViewId="0" topLeftCell="A7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2.57421875" style="47" customWidth="1"/>
    <col min="5" max="6" width="8.28125" style="1" customWidth="1"/>
    <col min="7" max="7" width="9.8515625" style="1" customWidth="1"/>
    <col min="8" max="8" width="4.8515625" style="1" customWidth="1"/>
    <col min="9" max="9" width="9.7109375" style="1" customWidth="1"/>
    <col min="10" max="10" width="8.421875" style="1" customWidth="1"/>
    <col min="11" max="11" width="10.8515625" style="1" customWidth="1"/>
    <col min="12" max="12" width="11.57421875" style="1" customWidth="1"/>
    <col min="13" max="13" width="0" style="2" hidden="1" customWidth="1"/>
    <col min="14" max="14" width="0" style="28" hidden="1" customWidth="1"/>
    <col min="15" max="15" width="0" style="1" hidden="1" customWidth="1"/>
    <col min="16" max="16384" width="12.00390625" style="1" customWidth="1"/>
  </cols>
  <sheetData>
    <row r="1" spans="1:12" ht="12">
      <c r="A1" s="421" t="s">
        <v>251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3" spans="1:253" s="8" customFormat="1" ht="60" customHeight="1">
      <c r="A3" s="132" t="s">
        <v>1</v>
      </c>
      <c r="B3" s="133" t="s">
        <v>2</v>
      </c>
      <c r="C3" s="133" t="s">
        <v>3</v>
      </c>
      <c r="D3" s="77" t="s">
        <v>252</v>
      </c>
      <c r="E3" s="133" t="s">
        <v>5</v>
      </c>
      <c r="F3" s="133" t="s">
        <v>6</v>
      </c>
      <c r="G3" s="133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 t="s">
        <v>253</v>
      </c>
      <c r="P3" s="7"/>
      <c r="IQ3" s="1"/>
      <c r="IR3" s="1"/>
      <c r="IS3" s="1"/>
    </row>
    <row r="4" spans="1:16" ht="60">
      <c r="A4" s="134">
        <v>1</v>
      </c>
      <c r="B4" s="135" t="s">
        <v>254</v>
      </c>
      <c r="C4" s="136" t="s">
        <v>255</v>
      </c>
      <c r="D4" s="137">
        <v>40</v>
      </c>
      <c r="E4" s="13"/>
      <c r="F4" s="13"/>
      <c r="G4" s="13"/>
      <c r="H4" s="14"/>
      <c r="I4" s="13"/>
      <c r="J4" s="15"/>
      <c r="K4" s="13"/>
      <c r="L4" s="13"/>
      <c r="M4" s="16">
        <v>27</v>
      </c>
      <c r="N4" s="81">
        <f aca="true" t="shared" si="0" ref="N4:N11">M4/18*24</f>
        <v>36</v>
      </c>
      <c r="O4" s="18" t="e">
        <f>M4*"f4n17"</f>
        <v>#VALUE!</v>
      </c>
      <c r="P4" s="18"/>
    </row>
    <row r="5" spans="1:15" ht="12">
      <c r="A5" s="134">
        <v>2</v>
      </c>
      <c r="B5" s="135" t="s">
        <v>256</v>
      </c>
      <c r="C5" s="15" t="s">
        <v>255</v>
      </c>
      <c r="D5" s="137">
        <v>40</v>
      </c>
      <c r="E5" s="13"/>
      <c r="F5" s="13"/>
      <c r="G5" s="13"/>
      <c r="H5" s="14"/>
      <c r="I5" s="13"/>
      <c r="J5" s="15"/>
      <c r="K5" s="13"/>
      <c r="L5" s="13"/>
      <c r="M5" s="138">
        <v>27</v>
      </c>
      <c r="N5" s="81">
        <f t="shared" si="0"/>
        <v>36</v>
      </c>
      <c r="O5" s="18">
        <f aca="true" t="shared" si="1" ref="O5:O11">M5*F5</f>
        <v>0</v>
      </c>
    </row>
    <row r="6" spans="1:15" ht="48">
      <c r="A6" s="134">
        <v>3</v>
      </c>
      <c r="B6" s="135" t="s">
        <v>257</v>
      </c>
      <c r="C6" s="15" t="s">
        <v>255</v>
      </c>
      <c r="D6" s="137">
        <v>44</v>
      </c>
      <c r="E6" s="13"/>
      <c r="F6" s="13"/>
      <c r="G6" s="13"/>
      <c r="H6" s="14"/>
      <c r="I6" s="13"/>
      <c r="J6" s="15"/>
      <c r="K6" s="13"/>
      <c r="L6" s="13"/>
      <c r="M6" s="2">
        <v>18</v>
      </c>
      <c r="N6" s="81">
        <f t="shared" si="0"/>
        <v>24</v>
      </c>
      <c r="O6" s="18">
        <f t="shared" si="1"/>
        <v>0</v>
      </c>
    </row>
    <row r="7" spans="1:15" ht="12">
      <c r="A7" s="134">
        <v>4</v>
      </c>
      <c r="B7" s="135" t="s">
        <v>258</v>
      </c>
      <c r="C7" s="15" t="s">
        <v>255</v>
      </c>
      <c r="D7" s="137">
        <v>44</v>
      </c>
      <c r="E7" s="13"/>
      <c r="F7" s="13"/>
      <c r="G7" s="13"/>
      <c r="H7" s="14"/>
      <c r="I7" s="13"/>
      <c r="J7" s="15"/>
      <c r="K7" s="13"/>
      <c r="L7" s="13"/>
      <c r="M7" s="138">
        <v>18</v>
      </c>
      <c r="N7" s="81">
        <f t="shared" si="0"/>
        <v>24</v>
      </c>
      <c r="O7" s="18">
        <f t="shared" si="1"/>
        <v>0</v>
      </c>
    </row>
    <row r="8" spans="1:15" ht="60">
      <c r="A8" s="134">
        <v>5</v>
      </c>
      <c r="B8" s="139" t="s">
        <v>259</v>
      </c>
      <c r="C8" s="15" t="s">
        <v>255</v>
      </c>
      <c r="D8" s="137">
        <v>12</v>
      </c>
      <c r="E8" s="13"/>
      <c r="F8" s="13"/>
      <c r="G8" s="13"/>
      <c r="H8" s="14"/>
      <c r="I8" s="13"/>
      <c r="J8" s="15"/>
      <c r="K8" s="13"/>
      <c r="L8" s="13"/>
      <c r="M8" s="2">
        <v>7</v>
      </c>
      <c r="N8" s="81">
        <f t="shared" si="0"/>
        <v>9.333333333333334</v>
      </c>
      <c r="O8" s="18">
        <f t="shared" si="1"/>
        <v>0</v>
      </c>
    </row>
    <row r="9" spans="1:15" ht="12">
      <c r="A9" s="134">
        <v>6</v>
      </c>
      <c r="B9" s="139" t="s">
        <v>260</v>
      </c>
      <c r="C9" s="15" t="s">
        <v>255</v>
      </c>
      <c r="D9" s="82">
        <v>12</v>
      </c>
      <c r="E9" s="13"/>
      <c r="F9" s="13"/>
      <c r="G9" s="13"/>
      <c r="H9" s="14"/>
      <c r="I9" s="13"/>
      <c r="J9" s="15"/>
      <c r="K9" s="13"/>
      <c r="L9" s="13"/>
      <c r="M9" s="2">
        <v>7</v>
      </c>
      <c r="N9" s="81">
        <f t="shared" si="0"/>
        <v>9.333333333333334</v>
      </c>
      <c r="O9" s="18">
        <f t="shared" si="1"/>
        <v>0</v>
      </c>
    </row>
    <row r="10" spans="1:15" ht="72">
      <c r="A10" s="134">
        <v>7</v>
      </c>
      <c r="B10" s="139" t="s">
        <v>261</v>
      </c>
      <c r="C10" s="15" t="s">
        <v>255</v>
      </c>
      <c r="D10" s="82">
        <v>4</v>
      </c>
      <c r="E10" s="13"/>
      <c r="F10" s="13"/>
      <c r="G10" s="13"/>
      <c r="H10" s="14"/>
      <c r="I10" s="13"/>
      <c r="J10" s="15"/>
      <c r="K10" s="13"/>
      <c r="L10" s="13"/>
      <c r="M10" s="2">
        <v>2</v>
      </c>
      <c r="N10" s="81">
        <f t="shared" si="0"/>
        <v>2.6666666666666665</v>
      </c>
      <c r="O10" s="18">
        <f t="shared" si="1"/>
        <v>0</v>
      </c>
    </row>
    <row r="11" spans="1:15" ht="12">
      <c r="A11" s="134">
        <v>8</v>
      </c>
      <c r="B11" s="139" t="s">
        <v>262</v>
      </c>
      <c r="C11" s="15" t="s">
        <v>255</v>
      </c>
      <c r="D11" s="82">
        <v>4</v>
      </c>
      <c r="E11" s="13"/>
      <c r="F11" s="13"/>
      <c r="G11" s="13"/>
      <c r="H11" s="14"/>
      <c r="I11" s="13"/>
      <c r="J11" s="15"/>
      <c r="K11" s="13"/>
      <c r="L11" s="13"/>
      <c r="M11" s="2">
        <v>2</v>
      </c>
      <c r="N11" s="81">
        <f t="shared" si="0"/>
        <v>2.6666666666666665</v>
      </c>
      <c r="O11" s="18">
        <f t="shared" si="1"/>
        <v>0</v>
      </c>
    </row>
    <row r="12" spans="1:15" s="8" customFormat="1" ht="12">
      <c r="A12" s="134"/>
      <c r="B12" s="113" t="s">
        <v>35</v>
      </c>
      <c r="C12" s="87"/>
      <c r="D12" s="114"/>
      <c r="E12" s="27"/>
      <c r="F12" s="27"/>
      <c r="G12" s="27"/>
      <c r="H12" s="27"/>
      <c r="I12" s="27"/>
      <c r="J12" s="27"/>
      <c r="K12" s="27"/>
      <c r="L12" s="27"/>
      <c r="M12" s="28"/>
      <c r="N12" s="28"/>
      <c r="O12" s="8" t="e">
        <f>SUM(O4:O11)</f>
        <v>#VALUE!</v>
      </c>
    </row>
    <row r="14" ht="12">
      <c r="A14" s="8" t="s">
        <v>44</v>
      </c>
    </row>
    <row r="15" ht="12">
      <c r="A15" s="1" t="s">
        <v>120</v>
      </c>
    </row>
    <row r="16" ht="12">
      <c r="A16" s="1" t="s">
        <v>263</v>
      </c>
    </row>
    <row r="17" ht="12">
      <c r="A17" s="1" t="s">
        <v>264</v>
      </c>
    </row>
    <row r="18" ht="12">
      <c r="A18" s="1" t="s">
        <v>265</v>
      </c>
    </row>
    <row r="20" ht="18.75">
      <c r="B20" s="140"/>
    </row>
  </sheetData>
  <sheetProtection/>
  <mergeCells count="1">
    <mergeCell ref="A1:L1"/>
  </mergeCells>
  <printOptions/>
  <pageMargins left="0.11180555555555556" right="0.07708333333333334" top="0.3472222222222222" bottom="0.3472222222222222" header="0.08194444444444444" footer="0.08194444444444444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27"/>
  <sheetViews>
    <sheetView zoomScalePageLayoutView="0" workbookViewId="0" topLeftCell="A10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5.7109375" style="1" customWidth="1"/>
    <col min="4" max="4" width="9.421875" style="1" customWidth="1"/>
    <col min="5" max="6" width="9.7109375" style="1" customWidth="1"/>
    <col min="7" max="7" width="10.7109375" style="1" customWidth="1"/>
    <col min="8" max="8" width="5.28125" style="1" customWidth="1"/>
    <col min="9" max="9" width="10.7109375" style="1" customWidth="1"/>
    <col min="10" max="10" width="12.57421875" style="1" customWidth="1"/>
    <col min="11" max="11" width="10.7109375" style="1" customWidth="1"/>
    <col min="12" max="12" width="11.57421875" style="1" customWidth="1"/>
    <col min="13" max="14" width="0" style="1" hidden="1" customWidth="1"/>
    <col min="15" max="16384" width="12.00390625" style="1" customWidth="1"/>
  </cols>
  <sheetData>
    <row r="1" spans="1:11" ht="12">
      <c r="A1" s="421" t="s">
        <v>266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129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50.25" customHeight="1">
      <c r="A4" s="9">
        <v>1</v>
      </c>
      <c r="B4" s="10" t="s">
        <v>267</v>
      </c>
      <c r="C4" s="15" t="s">
        <v>14</v>
      </c>
      <c r="D4" s="79">
        <v>40</v>
      </c>
      <c r="E4" s="13"/>
      <c r="F4" s="13"/>
      <c r="G4" s="13"/>
      <c r="H4" s="14"/>
      <c r="I4" s="13"/>
      <c r="J4" s="15"/>
      <c r="K4" s="13"/>
      <c r="L4" s="13"/>
      <c r="M4" s="16">
        <v>22</v>
      </c>
      <c r="N4" s="17">
        <f>M4/18*24</f>
        <v>29.333333333333336</v>
      </c>
      <c r="O4" s="18"/>
      <c r="P4" s="18"/>
    </row>
    <row r="5" spans="1:14" ht="36">
      <c r="A5" s="9">
        <v>2</v>
      </c>
      <c r="B5" s="10" t="s">
        <v>268</v>
      </c>
      <c r="C5" s="15" t="s">
        <v>14</v>
      </c>
      <c r="D5" s="79">
        <v>45</v>
      </c>
      <c r="E5" s="13"/>
      <c r="F5" s="13"/>
      <c r="G5" s="13"/>
      <c r="H5" s="14"/>
      <c r="I5" s="13"/>
      <c r="J5" s="15"/>
      <c r="K5" s="13"/>
      <c r="L5" s="13"/>
      <c r="M5" s="16">
        <v>23</v>
      </c>
      <c r="N5" s="17">
        <f>M5/18*24</f>
        <v>30.666666666666664</v>
      </c>
    </row>
    <row r="6" spans="1:14" ht="48">
      <c r="A6" s="9">
        <v>3</v>
      </c>
      <c r="B6" s="10" t="s">
        <v>269</v>
      </c>
      <c r="C6" s="15" t="s">
        <v>14</v>
      </c>
      <c r="D6" s="79">
        <v>28</v>
      </c>
      <c r="E6" s="13"/>
      <c r="F6" s="13"/>
      <c r="G6" s="13"/>
      <c r="H6" s="14"/>
      <c r="I6" s="13"/>
      <c r="J6" s="15"/>
      <c r="K6" s="13"/>
      <c r="L6" s="13"/>
      <c r="M6" s="16">
        <v>19</v>
      </c>
      <c r="N6" s="17">
        <f>M6/18*24</f>
        <v>25.333333333333336</v>
      </c>
    </row>
    <row r="7" spans="1:14" ht="48">
      <c r="A7" s="9">
        <v>4</v>
      </c>
      <c r="B7" s="10" t="s">
        <v>270</v>
      </c>
      <c r="C7" s="15" t="s">
        <v>14</v>
      </c>
      <c r="D7" s="79">
        <v>1</v>
      </c>
      <c r="E7" s="13"/>
      <c r="F7" s="38"/>
      <c r="G7" s="13"/>
      <c r="H7" s="14"/>
      <c r="I7" s="13"/>
      <c r="J7" s="15"/>
      <c r="K7" s="13"/>
      <c r="L7" s="13"/>
      <c r="M7" s="16"/>
      <c r="N7" s="17"/>
    </row>
    <row r="8" spans="1:12" s="8" customFormat="1" ht="12">
      <c r="A8" s="9"/>
      <c r="B8" s="113" t="s">
        <v>35</v>
      </c>
      <c r="C8" s="87"/>
      <c r="D8" s="141"/>
      <c r="E8" s="27"/>
      <c r="F8" s="27"/>
      <c r="G8" s="27"/>
      <c r="H8" s="27"/>
      <c r="I8" s="27"/>
      <c r="J8" s="27"/>
      <c r="K8" s="27"/>
      <c r="L8" s="27"/>
    </row>
    <row r="10" spans="1:4" ht="12">
      <c r="A10" s="8" t="s">
        <v>243</v>
      </c>
      <c r="D10" s="47"/>
    </row>
    <row r="11" spans="1:12" ht="24">
      <c r="A11" s="123">
        <v>4</v>
      </c>
      <c r="B11" s="10" t="s">
        <v>271</v>
      </c>
      <c r="C11" s="124" t="s">
        <v>38</v>
      </c>
      <c r="D11" s="125">
        <v>24</v>
      </c>
      <c r="E11" s="38"/>
      <c r="F11" s="13"/>
      <c r="G11" s="13"/>
      <c r="H11" s="14"/>
      <c r="I11" s="13"/>
      <c r="J11" s="15"/>
      <c r="K11" s="13"/>
      <c r="L11" s="13"/>
    </row>
    <row r="12" spans="1:12" ht="12">
      <c r="A12" s="123"/>
      <c r="B12" s="85" t="s">
        <v>272</v>
      </c>
      <c r="C12" s="124"/>
      <c r="D12" s="125"/>
      <c r="E12" s="38"/>
      <c r="F12" s="38"/>
      <c r="G12" s="40"/>
      <c r="H12" s="40"/>
      <c r="I12" s="40"/>
      <c r="J12" s="40"/>
      <c r="K12" s="40"/>
      <c r="L12" s="40"/>
    </row>
    <row r="13" spans="1:12" ht="12">
      <c r="A13" s="29"/>
      <c r="B13" s="89"/>
      <c r="C13" s="16"/>
      <c r="D13" s="101"/>
      <c r="E13" s="126"/>
      <c r="F13" s="126"/>
      <c r="G13" s="32"/>
      <c r="H13" s="127"/>
      <c r="I13" s="32"/>
      <c r="J13" s="128"/>
      <c r="K13" s="129"/>
      <c r="L13" s="129"/>
    </row>
    <row r="14" spans="1:12" ht="12">
      <c r="A14" s="425" t="s">
        <v>180</v>
      </c>
      <c r="B14" s="425"/>
      <c r="C14" s="425"/>
      <c r="D14" s="425"/>
      <c r="E14" s="425"/>
      <c r="F14" s="425"/>
      <c r="G14" s="106"/>
      <c r="H14" s="106"/>
      <c r="I14" s="106"/>
      <c r="J14" s="106"/>
      <c r="K14" s="106"/>
      <c r="L14" s="106"/>
    </row>
    <row r="15" ht="26.25" customHeight="1">
      <c r="E15" s="8"/>
    </row>
    <row r="16" spans="1:2" ht="12">
      <c r="A16" s="8" t="s">
        <v>44</v>
      </c>
      <c r="B16" s="8"/>
    </row>
    <row r="17" ht="12">
      <c r="A17" s="1" t="s">
        <v>273</v>
      </c>
    </row>
    <row r="18" ht="12">
      <c r="A18" s="1" t="s">
        <v>274</v>
      </c>
    </row>
    <row r="19" s="142" customFormat="1" ht="12">
      <c r="A19" s="8" t="s">
        <v>275</v>
      </c>
    </row>
    <row r="20" ht="12">
      <c r="A20" s="1" t="s">
        <v>276</v>
      </c>
    </row>
    <row r="21" ht="12">
      <c r="A21" s="1" t="s">
        <v>277</v>
      </c>
    </row>
    <row r="22" ht="12">
      <c r="A22" s="1" t="s">
        <v>278</v>
      </c>
    </row>
    <row r="23" ht="12">
      <c r="A23" s="1" t="s">
        <v>279</v>
      </c>
    </row>
    <row r="24" ht="12">
      <c r="A24" s="1" t="s">
        <v>280</v>
      </c>
    </row>
    <row r="25" ht="12">
      <c r="A25" s="1" t="s">
        <v>281</v>
      </c>
    </row>
    <row r="26" spans="1:15" ht="12">
      <c r="A26" s="143" t="s">
        <v>282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ht="12">
      <c r="A27" s="144" t="s">
        <v>283</v>
      </c>
    </row>
  </sheetData>
  <sheetProtection/>
  <mergeCells count="2">
    <mergeCell ref="A1:K1"/>
    <mergeCell ref="A14:F14"/>
  </mergeCells>
  <printOptions/>
  <pageMargins left="0.11180555555555556" right="0.1" top="0.35833333333333334" bottom="0.3145833333333333" header="0.09305555555555556" footer="0.04930555555555556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13"/>
  <sheetViews>
    <sheetView zoomScalePageLayoutView="0" workbookViewId="0" topLeftCell="A7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4.7109375" style="1" customWidth="1"/>
    <col min="4" max="4" width="10.00390625" style="1" customWidth="1"/>
    <col min="5" max="6" width="9.7109375" style="1" customWidth="1"/>
    <col min="7" max="7" width="10.7109375" style="1" customWidth="1"/>
    <col min="8" max="8" width="5.140625" style="1" customWidth="1"/>
    <col min="9" max="9" width="10.7109375" style="1" customWidth="1"/>
    <col min="10" max="10" width="9.57421875" style="1" customWidth="1"/>
    <col min="11" max="11" width="10.7109375" style="1" customWidth="1"/>
    <col min="12" max="12" width="11.57421875" style="1" customWidth="1"/>
    <col min="13" max="14" width="0" style="1" hidden="1" customWidth="1"/>
    <col min="15" max="16384" width="12.00390625" style="1" customWidth="1"/>
  </cols>
  <sheetData>
    <row r="1" spans="1:11" ht="12">
      <c r="A1" s="421" t="s">
        <v>284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4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51">
      <c r="A4" s="9">
        <v>1</v>
      </c>
      <c r="B4" s="145" t="s">
        <v>285</v>
      </c>
      <c r="C4" s="15" t="s">
        <v>14</v>
      </c>
      <c r="D4" s="146">
        <v>2</v>
      </c>
      <c r="E4" s="13"/>
      <c r="F4" s="13"/>
      <c r="G4" s="13"/>
      <c r="H4" s="14"/>
      <c r="I4" s="13"/>
      <c r="J4" s="15"/>
      <c r="K4" s="13"/>
      <c r="L4" s="13"/>
      <c r="M4" s="16"/>
      <c r="N4" s="17">
        <f>M4/18*24</f>
        <v>0</v>
      </c>
      <c r="O4" s="18"/>
      <c r="P4" s="18"/>
    </row>
    <row r="5" spans="1:14" ht="63.75">
      <c r="A5" s="9">
        <v>2</v>
      </c>
      <c r="B5" s="147" t="s">
        <v>286</v>
      </c>
      <c r="C5" s="15" t="s">
        <v>14</v>
      </c>
      <c r="D5" s="148">
        <v>10</v>
      </c>
      <c r="E5" s="13"/>
      <c r="F5" s="13"/>
      <c r="G5" s="13"/>
      <c r="H5" s="14"/>
      <c r="I5" s="13"/>
      <c r="J5" s="15"/>
      <c r="K5" s="13"/>
      <c r="L5" s="13"/>
      <c r="M5" s="1">
        <v>5</v>
      </c>
      <c r="N5" s="17">
        <f>M5/18*24</f>
        <v>6.666666666666667</v>
      </c>
    </row>
    <row r="6" spans="1:14" ht="38.25">
      <c r="A6" s="9">
        <v>3</v>
      </c>
      <c r="B6" s="145" t="s">
        <v>287</v>
      </c>
      <c r="C6" s="15" t="s">
        <v>14</v>
      </c>
      <c r="D6" s="148">
        <v>20</v>
      </c>
      <c r="E6" s="13"/>
      <c r="F6" s="13"/>
      <c r="G6" s="13"/>
      <c r="H6" s="14"/>
      <c r="I6" s="13"/>
      <c r="J6" s="15"/>
      <c r="K6" s="13"/>
      <c r="L6" s="13"/>
      <c r="M6" s="1">
        <v>4</v>
      </c>
      <c r="N6" s="17">
        <f>M6/18*24</f>
        <v>5.333333333333333</v>
      </c>
    </row>
    <row r="7" spans="1:12" s="8" customFormat="1" ht="12">
      <c r="A7" s="9"/>
      <c r="B7" s="113" t="s">
        <v>35</v>
      </c>
      <c r="C7" s="87"/>
      <c r="D7" s="141"/>
      <c r="E7" s="27"/>
      <c r="F7" s="27"/>
      <c r="G7" s="27"/>
      <c r="H7" s="27"/>
      <c r="I7" s="27"/>
      <c r="J7" s="27"/>
      <c r="K7" s="27"/>
      <c r="L7" s="27"/>
    </row>
    <row r="10" ht="12">
      <c r="A10" s="8" t="s">
        <v>44</v>
      </c>
    </row>
    <row r="11" ht="12">
      <c r="A11" s="1" t="s">
        <v>120</v>
      </c>
    </row>
    <row r="12" spans="1:12" ht="12">
      <c r="A12" s="426" t="s">
        <v>288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</row>
    <row r="13" ht="12">
      <c r="A13" s="1" t="s">
        <v>289</v>
      </c>
    </row>
  </sheetData>
  <sheetProtection/>
  <mergeCells count="2">
    <mergeCell ref="A1:K1"/>
    <mergeCell ref="A12:L12"/>
  </mergeCells>
  <printOptions/>
  <pageMargins left="0.06597222222222222" right="0.06527777777777778" top="0.33611111111111114" bottom="1.0527777777777778" header="0.07083333333333333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13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28125" style="1" customWidth="1"/>
    <col min="5" max="6" width="9.7109375" style="1" customWidth="1"/>
    <col min="7" max="7" width="10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0.7109375" style="1" customWidth="1"/>
    <col min="12" max="12" width="11.57421875" style="1" customWidth="1"/>
    <col min="13" max="14" width="0" style="1" hidden="1" customWidth="1"/>
    <col min="15" max="16384" width="12.00390625" style="1" customWidth="1"/>
  </cols>
  <sheetData>
    <row r="1" spans="1:12" ht="12">
      <c r="A1" s="421" t="s">
        <v>290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3" spans="1:253" s="8" customFormat="1" ht="60" customHeight="1">
      <c r="A3" s="4" t="s">
        <v>1</v>
      </c>
      <c r="B3" s="4" t="s">
        <v>2</v>
      </c>
      <c r="C3" s="4" t="s">
        <v>3</v>
      </c>
      <c r="D3" s="77" t="s">
        <v>291</v>
      </c>
      <c r="E3" s="4" t="s">
        <v>5</v>
      </c>
      <c r="F3" s="4" t="s">
        <v>6</v>
      </c>
      <c r="G3" s="4" t="s">
        <v>7</v>
      </c>
      <c r="H3" s="4" t="s">
        <v>77</v>
      </c>
      <c r="I3" s="4" t="s">
        <v>9</v>
      </c>
      <c r="J3" s="4" t="s">
        <v>10</v>
      </c>
      <c r="K3" s="5" t="s">
        <v>668</v>
      </c>
      <c r="L3" s="5" t="s">
        <v>12</v>
      </c>
      <c r="M3" s="6"/>
      <c r="N3" s="6"/>
      <c r="O3" s="7"/>
      <c r="P3" s="7"/>
      <c r="IQ3" s="1"/>
      <c r="IR3" s="1"/>
      <c r="IS3" s="1"/>
    </row>
    <row r="4" spans="1:16" ht="72">
      <c r="A4" s="9">
        <v>1</v>
      </c>
      <c r="B4" s="10" t="s">
        <v>292</v>
      </c>
      <c r="C4" s="15" t="s">
        <v>14</v>
      </c>
      <c r="D4" s="149">
        <v>220</v>
      </c>
      <c r="E4" s="13"/>
      <c r="F4" s="13"/>
      <c r="G4" s="13"/>
      <c r="H4" s="14"/>
      <c r="I4" s="13"/>
      <c r="J4" s="15"/>
      <c r="K4" s="13"/>
      <c r="L4" s="13"/>
      <c r="M4" s="16">
        <v>120</v>
      </c>
      <c r="N4" s="17">
        <f>M4/18*24</f>
        <v>160</v>
      </c>
      <c r="O4" s="18"/>
      <c r="P4" s="18"/>
    </row>
    <row r="5" spans="1:12" s="8" customFormat="1" ht="12">
      <c r="A5" s="9"/>
      <c r="B5" s="113" t="s">
        <v>35</v>
      </c>
      <c r="C5" s="87"/>
      <c r="D5" s="141"/>
      <c r="E5" s="27"/>
      <c r="F5" s="27"/>
      <c r="G5" s="27"/>
      <c r="H5" s="27"/>
      <c r="I5" s="27"/>
      <c r="J5" s="27"/>
      <c r="K5" s="27"/>
      <c r="L5" s="27"/>
    </row>
    <row r="8" spans="1:12" ht="12.75">
      <c r="A8" s="150" t="s">
        <v>293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ht="12.75">
      <c r="A9" s="55" t="s">
        <v>120</v>
      </c>
    </row>
    <row r="10" ht="12.75">
      <c r="A10" s="55" t="s">
        <v>294</v>
      </c>
    </row>
    <row r="11" ht="12.75">
      <c r="A11" s="55" t="s">
        <v>295</v>
      </c>
    </row>
    <row r="12" ht="12.75">
      <c r="A12" s="55" t="s">
        <v>296</v>
      </c>
    </row>
    <row r="13" ht="12">
      <c r="A13" s="151"/>
    </row>
  </sheetData>
  <sheetProtection/>
  <mergeCells count="1">
    <mergeCell ref="A1:L1"/>
  </mergeCells>
  <printOptions/>
  <pageMargins left="0.05416666666666667" right="0.11111111111111112" top="0.36944444444444446" bottom="1.0527777777777778" header="0.10416666666666667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Łuczejko</cp:lastModifiedBy>
  <cp:lastPrinted>2017-12-13T10:17:33Z</cp:lastPrinted>
  <dcterms:modified xsi:type="dcterms:W3CDTF">2017-12-13T10:17:38Z</dcterms:modified>
  <cp:category/>
  <cp:version/>
  <cp:contentType/>
  <cp:contentStatus/>
</cp:coreProperties>
</file>