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tabRatio="474" activeTab="1"/>
  </bookViews>
  <sheets>
    <sheet name="lista Wykonawców" sheetId="1" r:id="rId1"/>
    <sheet name="zestawienie ofert" sheetId="2" r:id="rId2"/>
  </sheets>
  <definedNames/>
  <calcPr fullCalcOnLoad="1"/>
</workbook>
</file>

<file path=xl/sharedStrings.xml><?xml version="1.0" encoding="utf-8"?>
<sst xmlns="http://schemas.openxmlformats.org/spreadsheetml/2006/main" count="222" uniqueCount="77">
  <si>
    <t>netto</t>
  </si>
  <si>
    <t>brutto</t>
  </si>
  <si>
    <t>numer oferty</t>
  </si>
  <si>
    <t>Nazwa Wykonawcy</t>
  </si>
  <si>
    <t xml:space="preserve"> </t>
  </si>
  <si>
    <t>nr pakietu</t>
  </si>
  <si>
    <t>Przedsiębiorstwo Handlowo-Produkcyje JK Krużyński Bartłomiej, ul. Pszczelińska 73, 05-840 Brwinów</t>
  </si>
  <si>
    <t>ARTHREX POLSKA Sp.z o.o., Al.. Jerozolimskie 136, 02-305 Warszawa</t>
  </si>
  <si>
    <t>x</t>
  </si>
  <si>
    <t>ADVANCE EUROPE Biuro Techniczno-Handlowe Sp. z o.o., ul. Skrzetuskiego 30/3, 02-726 Warszawa</t>
  </si>
  <si>
    <t>MEDICOM Sp. z o.o., ul. M. Skłodowskiej-Curie 34 41-819 Zabrze</t>
  </si>
  <si>
    <t>AESCULAP CHIFA Sp. z o.o., ul. Tysiąclecia 14, 64-300 Nowy Tomyśl</t>
  </si>
  <si>
    <t>JOHNSON &amp; JOHNSON Poland Sp. z o.o., ul. Iłżecka 24, 02-135 Warszawa</t>
  </si>
  <si>
    <t>LINVATEC POLSKA Sp. z o.o., ul. Jutrzenki 118, 02-230 Warszawa</t>
  </si>
  <si>
    <t>KARBONMED Mirosław Bestry, ul. Oswobodzenia 1, 40-403 Katowice</t>
  </si>
  <si>
    <t>Pakiet 1</t>
  </si>
  <si>
    <t>Pakiet 2</t>
  </si>
  <si>
    <t>Pakiet 3</t>
  </si>
  <si>
    <t>Pakiet 4</t>
  </si>
  <si>
    <t>Pakiet 5 poz.1</t>
  </si>
  <si>
    <t>Pakiet 5 poz. 2</t>
  </si>
  <si>
    <t>Pakiet 5 poz. 3</t>
  </si>
  <si>
    <t>Pakiet 5 poz. 4</t>
  </si>
  <si>
    <t>Pakiet 5 poz. 5</t>
  </si>
  <si>
    <t>Pakiet 5 poz. 6</t>
  </si>
  <si>
    <t>Pakiet 5 poz. 7</t>
  </si>
  <si>
    <t>Pakiet 5 poz. 8</t>
  </si>
  <si>
    <t>Pakiet 5 poz. 9</t>
  </si>
  <si>
    <t>Pakiet 5 poz. 10</t>
  </si>
  <si>
    <t>Pakiet 5 poz. 11</t>
  </si>
  <si>
    <t>Pakiet 5 poz. 12</t>
  </si>
  <si>
    <t>Pakiet 5 poz. 13</t>
  </si>
  <si>
    <t>Pakiet 5 poz. 14</t>
  </si>
  <si>
    <t>Pakiet 5 poz. 15</t>
  </si>
  <si>
    <t>Pakiet 5 poz. 16</t>
  </si>
  <si>
    <t>Pakiet 5 poz. 17</t>
  </si>
  <si>
    <t>Pakiet 5 poz. 18</t>
  </si>
  <si>
    <t>Pakiet 5 poz. 19</t>
  </si>
  <si>
    <t>Pakiet 5 poz. 20</t>
  </si>
  <si>
    <t>Pakiet 5 poz. 21</t>
  </si>
  <si>
    <t>Pakiet 6</t>
  </si>
  <si>
    <t>Pakiet 7</t>
  </si>
  <si>
    <t>Pakiet 8</t>
  </si>
  <si>
    <t>Pakiet 9 poz. 1</t>
  </si>
  <si>
    <t>Pakiet 9 poz. 2</t>
  </si>
  <si>
    <t>Pakiet 9 poz. 3</t>
  </si>
  <si>
    <t>Pakiet 9 poz. 4</t>
  </si>
  <si>
    <t>Pakiet 9 poz. 5</t>
  </si>
  <si>
    <t>Pakiet 9 poz. 6</t>
  </si>
  <si>
    <t>Pakiet 9 poz. 7</t>
  </si>
  <si>
    <t>Pakiet 9 poz. 8</t>
  </si>
  <si>
    <t>Pakiet 9 poz. 9</t>
  </si>
  <si>
    <t>Pakiet 9 poz. 10</t>
  </si>
  <si>
    <t>Pakiet 9 poz. 11</t>
  </si>
  <si>
    <t>Pakiet 9 poz. 12</t>
  </si>
  <si>
    <t>Pakiet 10</t>
  </si>
  <si>
    <t>Pakiet 11</t>
  </si>
  <si>
    <t xml:space="preserve">gwarancja </t>
  </si>
  <si>
    <t>termin dostawy</t>
  </si>
  <si>
    <t>1                                                               PHPJK KRUŻYŃSKI BARTŁOMIEJ</t>
  </si>
  <si>
    <t>60 m-cy</t>
  </si>
  <si>
    <t>1 tydzień</t>
  </si>
  <si>
    <t xml:space="preserve">2                                                                                      ARTHREX POLSKA </t>
  </si>
  <si>
    <t>24 m-ce</t>
  </si>
  <si>
    <t>2 tygodnie</t>
  </si>
  <si>
    <t>3                                                                                               ADVANCE EUROPE BIURO TECHNICZNO-HANDLOWE</t>
  </si>
  <si>
    <t>48 m-cy</t>
  </si>
  <si>
    <t>4 tygodnie</t>
  </si>
  <si>
    <t xml:space="preserve">4                                                                                      MEDICOM </t>
  </si>
  <si>
    <t>5                                                                              AESCULAP CHIFA</t>
  </si>
  <si>
    <t>26 miesięcy</t>
  </si>
  <si>
    <t>6                                                                                JOHNSON &amp; JOHNSON</t>
  </si>
  <si>
    <t>24 miesiące</t>
  </si>
  <si>
    <t>7                                                                               LINVATEC POLSKA</t>
  </si>
  <si>
    <t>8                                                                         KARBONMED MIROSŁAW BESTRY</t>
  </si>
  <si>
    <t>USK/DZP/PN-2/2017</t>
  </si>
  <si>
    <t>Kwota jaką Zamawijący przeznaczył na realizację zamówienia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</si>
</sst>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5"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4" fontId="51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34" borderId="0" xfId="0" applyFont="1" applyFill="1" applyAlignment="1">
      <alignment/>
    </xf>
    <xf numFmtId="0" fontId="51" fillId="0" borderId="0" xfId="0" applyFont="1" applyFill="1" applyAlignment="1">
      <alignment/>
    </xf>
    <xf numFmtId="4" fontId="52" fillId="35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right"/>
    </xf>
    <xf numFmtId="4" fontId="52" fillId="34" borderId="10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0" fontId="53" fillId="35" borderId="12" xfId="0" applyFont="1" applyFill="1" applyBorder="1" applyAlignment="1">
      <alignment vertical="center"/>
    </xf>
    <xf numFmtId="0" fontId="53" fillId="35" borderId="13" xfId="0" applyFont="1" applyFill="1" applyBorder="1" applyAlignment="1">
      <alignment vertical="center"/>
    </xf>
    <xf numFmtId="0" fontId="53" fillId="35" borderId="14" xfId="0" applyFont="1" applyFill="1" applyBorder="1" applyAlignment="1">
      <alignment vertical="center"/>
    </xf>
    <xf numFmtId="0" fontId="51" fillId="35" borderId="10" xfId="0" applyFont="1" applyFill="1" applyBorder="1" applyAlignment="1">
      <alignment/>
    </xf>
    <xf numFmtId="4" fontId="51" fillId="35" borderId="10" xfId="0" applyNumberFormat="1" applyFont="1" applyFill="1" applyBorder="1" applyAlignment="1">
      <alignment/>
    </xf>
    <xf numFmtId="0" fontId="53" fillId="35" borderId="15" xfId="0" applyFont="1" applyFill="1" applyBorder="1" applyAlignment="1">
      <alignment vertical="center"/>
    </xf>
    <xf numFmtId="4" fontId="51" fillId="34" borderId="10" xfId="0" applyNumberFormat="1" applyFont="1" applyFill="1" applyBorder="1" applyAlignment="1">
      <alignment/>
    </xf>
    <xf numFmtId="4" fontId="6" fillId="35" borderId="10" xfId="54" applyNumberFormat="1" applyFont="1" applyFill="1" applyBorder="1" applyAlignment="1">
      <alignment horizontal="right" vertical="center" wrapText="1"/>
      <protection/>
    </xf>
    <xf numFmtId="4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4" fontId="51" fillId="34" borderId="10" xfId="0" applyNumberFormat="1" applyFont="1" applyFill="1" applyBorder="1" applyAlignment="1">
      <alignment horizontal="center"/>
    </xf>
    <xf numFmtId="0" fontId="5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M. BIUROWE na 2013 PLAN FIN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24" sqref="B24"/>
    </sheetView>
  </sheetViews>
  <sheetFormatPr defaultColWidth="11.57421875" defaultRowHeight="12.75"/>
  <cols>
    <col min="1" max="1" width="8.8515625" style="0" customWidth="1"/>
    <col min="2" max="2" width="45.421875" style="0" customWidth="1"/>
  </cols>
  <sheetData>
    <row r="1" ht="12.75">
      <c r="A1" t="s">
        <v>75</v>
      </c>
    </row>
    <row r="2" spans="1:2" ht="36.75" customHeight="1">
      <c r="A2" s="1" t="s">
        <v>2</v>
      </c>
      <c r="B2" s="1" t="s">
        <v>3</v>
      </c>
    </row>
    <row r="3" spans="1:2" ht="30.75" customHeight="1">
      <c r="A3" s="14">
        <v>1</v>
      </c>
      <c r="B3" s="10" t="s">
        <v>6</v>
      </c>
    </row>
    <row r="4" spans="1:2" ht="29.25" customHeight="1">
      <c r="A4" s="14">
        <v>2</v>
      </c>
      <c r="B4" s="9" t="s">
        <v>7</v>
      </c>
    </row>
    <row r="5" spans="1:2" ht="27.75" customHeight="1">
      <c r="A5" s="14">
        <v>3</v>
      </c>
      <c r="B5" s="10" t="s">
        <v>9</v>
      </c>
    </row>
    <row r="6" spans="1:2" ht="34.5" customHeight="1">
      <c r="A6" s="14">
        <v>4</v>
      </c>
      <c r="B6" s="10" t="s">
        <v>10</v>
      </c>
    </row>
    <row r="7" spans="1:2" ht="30" customHeight="1">
      <c r="A7" s="14">
        <v>5</v>
      </c>
      <c r="B7" s="10" t="s">
        <v>11</v>
      </c>
    </row>
    <row r="8" spans="1:2" ht="29.25" customHeight="1">
      <c r="A8" s="14">
        <v>6</v>
      </c>
      <c r="B8" s="10" t="s">
        <v>12</v>
      </c>
    </row>
    <row r="9" spans="1:2" ht="27.75" customHeight="1">
      <c r="A9" s="14">
        <v>7</v>
      </c>
      <c r="B9" s="10" t="s">
        <v>13</v>
      </c>
    </row>
    <row r="10" spans="1:2" ht="29.25" customHeight="1">
      <c r="A10" s="14">
        <v>8</v>
      </c>
      <c r="B10" s="10" t="s">
        <v>14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1" sqref="B1:C1"/>
    </sheetView>
  </sheetViews>
  <sheetFormatPr defaultColWidth="9.140625" defaultRowHeight="12.75"/>
  <cols>
    <col min="1" max="1" width="14.57421875" style="7" customWidth="1"/>
    <col min="2" max="2" width="10.421875" style="7" customWidth="1"/>
    <col min="3" max="3" width="11.140625" style="5" customWidth="1"/>
    <col min="4" max="4" width="9.00390625" style="5" customWidth="1"/>
    <col min="5" max="5" width="8.8515625" style="5" customWidth="1"/>
    <col min="6" max="6" width="6.7109375" style="5" customWidth="1"/>
    <col min="7" max="7" width="7.57421875" style="5" customWidth="1"/>
    <col min="8" max="8" width="9.00390625" style="5" customWidth="1"/>
    <col min="9" max="9" width="8.7109375" style="5" customWidth="1"/>
    <col min="10" max="10" width="6.8515625" style="5" customWidth="1"/>
    <col min="11" max="11" width="8.57421875" style="5" customWidth="1"/>
    <col min="12" max="12" width="9.00390625" style="5" customWidth="1"/>
    <col min="13" max="13" width="8.57421875" style="5" customWidth="1"/>
    <col min="14" max="14" width="7.00390625" style="5" customWidth="1"/>
    <col min="15" max="15" width="9.00390625" style="5" customWidth="1"/>
    <col min="16" max="16" width="8.7109375" style="5" customWidth="1"/>
    <col min="17" max="17" width="8.8515625" style="5" customWidth="1"/>
    <col min="18" max="18" width="7.421875" style="5" customWidth="1"/>
    <col min="19" max="20" width="8.8515625" style="5" customWidth="1"/>
    <col min="21" max="21" width="8.7109375" style="5" customWidth="1"/>
    <col min="22" max="22" width="10.00390625" style="5" customWidth="1"/>
    <col min="23" max="23" width="6.00390625" style="5" customWidth="1"/>
    <col min="24" max="25" width="9.140625" style="5" customWidth="1"/>
    <col min="26" max="26" width="10.28125" style="5" customWidth="1"/>
    <col min="27" max="27" width="6.28125" style="5" customWidth="1"/>
    <col min="28" max="28" width="10.00390625" style="5" customWidth="1"/>
    <col min="29" max="29" width="9.7109375" style="5" customWidth="1"/>
    <col min="30" max="30" width="10.57421875" style="5" customWidth="1"/>
    <col min="31" max="31" width="6.28125" style="5" customWidth="1"/>
    <col min="32" max="32" width="9.7109375" style="5" customWidth="1"/>
    <col min="33" max="33" width="9.57421875" style="5" customWidth="1"/>
    <col min="34" max="34" width="10.421875" style="5" customWidth="1"/>
    <col min="35" max="35" width="6.421875" style="5" customWidth="1"/>
    <col min="36" max="16384" width="9.140625" style="5" customWidth="1"/>
  </cols>
  <sheetData>
    <row r="1" spans="1:35" s="3" customFormat="1" ht="36" customHeight="1">
      <c r="A1" s="2" t="s">
        <v>4</v>
      </c>
      <c r="B1" s="36" t="s">
        <v>76</v>
      </c>
      <c r="C1" s="32"/>
      <c r="D1" s="33" t="s">
        <v>59</v>
      </c>
      <c r="E1" s="34"/>
      <c r="F1" s="34"/>
      <c r="G1" s="35"/>
      <c r="H1" s="36" t="s">
        <v>62</v>
      </c>
      <c r="I1" s="37"/>
      <c r="J1" s="31"/>
      <c r="K1" s="32"/>
      <c r="L1" s="29" t="s">
        <v>65</v>
      </c>
      <c r="M1" s="34"/>
      <c r="N1" s="31"/>
      <c r="O1" s="32"/>
      <c r="P1" s="29" t="s">
        <v>68</v>
      </c>
      <c r="Q1" s="30"/>
      <c r="R1" s="31"/>
      <c r="S1" s="32"/>
      <c r="T1" s="29" t="s">
        <v>69</v>
      </c>
      <c r="U1" s="30"/>
      <c r="V1" s="31"/>
      <c r="W1" s="32"/>
      <c r="X1" s="29" t="s">
        <v>71</v>
      </c>
      <c r="Y1" s="30"/>
      <c r="Z1" s="31"/>
      <c r="AA1" s="32"/>
      <c r="AB1" s="29" t="s">
        <v>73</v>
      </c>
      <c r="AC1" s="30"/>
      <c r="AD1" s="31"/>
      <c r="AE1" s="32"/>
      <c r="AF1" s="29" t="s">
        <v>74</v>
      </c>
      <c r="AG1" s="30"/>
      <c r="AH1" s="31"/>
      <c r="AI1" s="32"/>
    </row>
    <row r="2" spans="1:35" ht="35.25" customHeight="1" thickBot="1">
      <c r="A2" s="23" t="s">
        <v>5</v>
      </c>
      <c r="B2" s="23" t="s">
        <v>0</v>
      </c>
      <c r="C2" s="24" t="s">
        <v>1</v>
      </c>
      <c r="D2" s="23" t="s">
        <v>0</v>
      </c>
      <c r="E2" s="25" t="s">
        <v>1</v>
      </c>
      <c r="F2" s="25" t="s">
        <v>57</v>
      </c>
      <c r="G2" s="25" t="s">
        <v>58</v>
      </c>
      <c r="H2" s="23" t="s">
        <v>0</v>
      </c>
      <c r="I2" s="24" t="s">
        <v>1</v>
      </c>
      <c r="J2" s="25" t="s">
        <v>57</v>
      </c>
      <c r="K2" s="25" t="s">
        <v>58</v>
      </c>
      <c r="L2" s="23" t="s">
        <v>0</v>
      </c>
      <c r="M2" s="24" t="s">
        <v>1</v>
      </c>
      <c r="N2" s="25" t="s">
        <v>57</v>
      </c>
      <c r="O2" s="25" t="s">
        <v>58</v>
      </c>
      <c r="P2" s="23" t="s">
        <v>0</v>
      </c>
      <c r="Q2" s="24" t="s">
        <v>1</v>
      </c>
      <c r="R2" s="25" t="s">
        <v>57</v>
      </c>
      <c r="S2" s="25" t="s">
        <v>58</v>
      </c>
      <c r="T2" s="23" t="s">
        <v>0</v>
      </c>
      <c r="U2" s="24" t="s">
        <v>1</v>
      </c>
      <c r="V2" s="25" t="s">
        <v>57</v>
      </c>
      <c r="W2" s="25" t="s">
        <v>58</v>
      </c>
      <c r="X2" s="23" t="s">
        <v>0</v>
      </c>
      <c r="Y2" s="24" t="s">
        <v>1</v>
      </c>
      <c r="Z2" s="25" t="s">
        <v>57</v>
      </c>
      <c r="AA2" s="25" t="s">
        <v>58</v>
      </c>
      <c r="AB2" s="23" t="s">
        <v>0</v>
      </c>
      <c r="AC2" s="24" t="s">
        <v>1</v>
      </c>
      <c r="AD2" s="25" t="s">
        <v>57</v>
      </c>
      <c r="AE2" s="25" t="s">
        <v>58</v>
      </c>
      <c r="AF2" s="23" t="s">
        <v>0</v>
      </c>
      <c r="AG2" s="24" t="s">
        <v>1</v>
      </c>
      <c r="AH2" s="25" t="s">
        <v>57</v>
      </c>
      <c r="AI2" s="25" t="s">
        <v>58</v>
      </c>
    </row>
    <row r="3" spans="1:35" s="6" customFormat="1" ht="12" customHeight="1" thickBot="1">
      <c r="A3" s="15" t="s">
        <v>15</v>
      </c>
      <c r="B3" s="22">
        <f>+C3/1.08</f>
        <v>25828.999999999996</v>
      </c>
      <c r="C3" s="22">
        <v>27895.32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>
        <v>25829</v>
      </c>
      <c r="Y3" s="11">
        <v>27895.32</v>
      </c>
      <c r="Z3" s="11" t="s">
        <v>72</v>
      </c>
      <c r="AA3" s="27" t="s">
        <v>8</v>
      </c>
      <c r="AB3" s="11"/>
      <c r="AC3" s="11"/>
      <c r="AD3" s="11"/>
      <c r="AE3" s="11"/>
      <c r="AF3" s="11"/>
      <c r="AG3" s="13"/>
      <c r="AH3" s="13"/>
      <c r="AI3" s="13"/>
    </row>
    <row r="4" spans="1:35" ht="13.5" thickBot="1">
      <c r="A4" s="16" t="s">
        <v>16</v>
      </c>
      <c r="B4" s="22">
        <f>+C4/1.08</f>
        <v>133333.3333333333</v>
      </c>
      <c r="C4" s="22">
        <v>144000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21">
        <v>132855</v>
      </c>
      <c r="AC4" s="21">
        <v>143483.4</v>
      </c>
      <c r="AD4" s="21" t="s">
        <v>72</v>
      </c>
      <c r="AE4" s="28" t="s">
        <v>8</v>
      </c>
      <c r="AF4" s="12"/>
      <c r="AG4" s="12"/>
      <c r="AH4" s="12"/>
      <c r="AI4" s="12"/>
    </row>
    <row r="5" spans="1:35" ht="13.5" thickBot="1">
      <c r="A5" s="17" t="s">
        <v>17</v>
      </c>
      <c r="B5" s="22">
        <f>+C5/1.08</f>
        <v>37037.03703703704</v>
      </c>
      <c r="C5" s="22">
        <v>40000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>
        <v>59954.16</v>
      </c>
      <c r="U5" s="4">
        <v>64750.49</v>
      </c>
      <c r="V5" s="4" t="s">
        <v>70</v>
      </c>
      <c r="W5" s="26" t="s">
        <v>8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thickBot="1">
      <c r="A6" s="17" t="s">
        <v>18</v>
      </c>
      <c r="B6" s="22">
        <f>+C6/1.08</f>
        <v>110134.25925925926</v>
      </c>
      <c r="C6" s="22">
        <f>120000-1055</f>
        <v>118945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167999.4</v>
      </c>
      <c r="AG6" s="4">
        <v>167999.4</v>
      </c>
      <c r="AH6" s="4" t="s">
        <v>72</v>
      </c>
      <c r="AI6" s="26" t="s">
        <v>8</v>
      </c>
    </row>
    <row r="7" spans="1:35" ht="13.5" thickBot="1">
      <c r="A7" s="17" t="s">
        <v>19</v>
      </c>
      <c r="B7" s="22">
        <f aca="true" t="shared" si="0" ref="B7:B44">+C7/1.08</f>
        <v>351.85185185185185</v>
      </c>
      <c r="C7" s="19">
        <v>380</v>
      </c>
      <c r="D7" s="4"/>
      <c r="E7" s="4"/>
      <c r="F7" s="4"/>
      <c r="G7" s="4"/>
      <c r="H7" s="4"/>
      <c r="I7" s="4"/>
      <c r="J7" s="4"/>
      <c r="K7" s="4"/>
      <c r="L7" s="4">
        <v>349.04</v>
      </c>
      <c r="M7" s="4">
        <v>376.96</v>
      </c>
      <c r="N7" s="4" t="s">
        <v>66</v>
      </c>
      <c r="O7" s="4" t="s">
        <v>67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3.5" thickBot="1">
      <c r="A8" s="17" t="s">
        <v>20</v>
      </c>
      <c r="B8" s="22">
        <f t="shared" si="0"/>
        <v>60.99999999999999</v>
      </c>
      <c r="C8" s="19">
        <v>65.88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">
        <v>531</v>
      </c>
      <c r="Q8" s="21">
        <v>573.48</v>
      </c>
      <c r="R8" s="4" t="s">
        <v>63</v>
      </c>
      <c r="S8" s="4" t="s">
        <v>67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3.5" thickBot="1">
      <c r="A9" s="17" t="s">
        <v>21</v>
      </c>
      <c r="B9" s="22">
        <f t="shared" si="0"/>
        <v>60.99999999999999</v>
      </c>
      <c r="C9" s="19">
        <v>65.88</v>
      </c>
      <c r="D9" s="4"/>
      <c r="E9" s="4"/>
      <c r="F9" s="4"/>
      <c r="G9" s="4"/>
      <c r="H9" s="4"/>
      <c r="I9" s="4"/>
      <c r="J9" s="4"/>
      <c r="K9" s="4"/>
      <c r="L9" s="4">
        <v>350.59</v>
      </c>
      <c r="M9" s="4">
        <v>378.64</v>
      </c>
      <c r="N9" s="4" t="s">
        <v>66</v>
      </c>
      <c r="O9" s="4" t="s">
        <v>67</v>
      </c>
      <c r="P9" s="4">
        <v>513</v>
      </c>
      <c r="Q9" s="4">
        <v>554.04</v>
      </c>
      <c r="R9" s="4" t="s">
        <v>63</v>
      </c>
      <c r="S9" s="4" t="s">
        <v>67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3.5" thickBot="1">
      <c r="A10" s="17" t="s">
        <v>22</v>
      </c>
      <c r="B10" s="22">
        <f t="shared" si="0"/>
        <v>75</v>
      </c>
      <c r="C10" s="19">
        <v>81</v>
      </c>
      <c r="D10" s="4"/>
      <c r="E10" s="4"/>
      <c r="F10" s="4"/>
      <c r="G10" s="4"/>
      <c r="H10" s="4"/>
      <c r="I10" s="4"/>
      <c r="J10" s="4"/>
      <c r="K10" s="4"/>
      <c r="L10" s="4">
        <v>323.18</v>
      </c>
      <c r="M10" s="4">
        <v>349.03</v>
      </c>
      <c r="N10" s="4" t="s">
        <v>66</v>
      </c>
      <c r="O10" s="4" t="s">
        <v>67</v>
      </c>
      <c r="P10" s="4">
        <v>495</v>
      </c>
      <c r="Q10" s="4">
        <v>534.6</v>
      </c>
      <c r="R10" s="4" t="s">
        <v>63</v>
      </c>
      <c r="S10" s="4" t="s">
        <v>67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3.5" thickBot="1">
      <c r="A11" s="17" t="s">
        <v>23</v>
      </c>
      <c r="B11" s="22">
        <f t="shared" si="0"/>
        <v>167</v>
      </c>
      <c r="C11" s="19">
        <v>180.36</v>
      </c>
      <c r="D11" s="4"/>
      <c r="E11" s="4"/>
      <c r="F11" s="4"/>
      <c r="G11" s="4"/>
      <c r="H11" s="4"/>
      <c r="I11" s="4"/>
      <c r="J11" s="4"/>
      <c r="K11" s="4"/>
      <c r="L11" s="4">
        <v>349.04</v>
      </c>
      <c r="M11" s="4">
        <v>376.96</v>
      </c>
      <c r="N11" s="4" t="s">
        <v>66</v>
      </c>
      <c r="O11" s="4" t="s">
        <v>67</v>
      </c>
      <c r="P11" s="4">
        <v>619</v>
      </c>
      <c r="Q11" s="4">
        <v>668.52</v>
      </c>
      <c r="R11" s="4" t="s">
        <v>63</v>
      </c>
      <c r="S11" s="4" t="s">
        <v>67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3.5" thickBot="1">
      <c r="A12" s="17" t="s">
        <v>24</v>
      </c>
      <c r="B12" s="22">
        <f t="shared" si="0"/>
        <v>167</v>
      </c>
      <c r="C12" s="19">
        <v>180.36</v>
      </c>
      <c r="D12" s="4"/>
      <c r="E12" s="4"/>
      <c r="F12" s="4"/>
      <c r="G12" s="4"/>
      <c r="H12" s="4"/>
      <c r="I12" s="4"/>
      <c r="J12" s="4"/>
      <c r="K12" s="4"/>
      <c r="L12" s="4">
        <v>418.3</v>
      </c>
      <c r="M12" s="4">
        <v>451.76</v>
      </c>
      <c r="N12" s="4" t="s">
        <v>66</v>
      </c>
      <c r="O12" s="4" t="s">
        <v>67</v>
      </c>
      <c r="P12" s="4">
        <v>575</v>
      </c>
      <c r="Q12" s="4">
        <v>621</v>
      </c>
      <c r="R12" s="4" t="s">
        <v>63</v>
      </c>
      <c r="S12" s="4" t="s">
        <v>67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3.5" thickBot="1">
      <c r="A13" s="17" t="s">
        <v>25</v>
      </c>
      <c r="B13" s="22">
        <f t="shared" si="0"/>
        <v>167</v>
      </c>
      <c r="C13" s="19">
        <v>180.36</v>
      </c>
      <c r="D13" s="4"/>
      <c r="E13" s="4"/>
      <c r="F13" s="4"/>
      <c r="G13" s="4"/>
      <c r="H13" s="4"/>
      <c r="I13" s="4"/>
      <c r="J13" s="4"/>
      <c r="K13" s="4"/>
      <c r="L13" s="4">
        <v>418.3</v>
      </c>
      <c r="M13" s="4">
        <v>451.76</v>
      </c>
      <c r="N13" s="4" t="s">
        <v>66</v>
      </c>
      <c r="O13" s="4" t="s">
        <v>67</v>
      </c>
      <c r="P13" s="4">
        <v>531</v>
      </c>
      <c r="Q13" s="4">
        <v>573.48</v>
      </c>
      <c r="R13" s="4" t="s">
        <v>63</v>
      </c>
      <c r="S13" s="4" t="s">
        <v>67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3.5" thickBot="1">
      <c r="A14" s="17" t="s">
        <v>26</v>
      </c>
      <c r="B14" s="22">
        <f t="shared" si="0"/>
        <v>86.1111111111111</v>
      </c>
      <c r="C14" s="19">
        <v>93</v>
      </c>
      <c r="D14" s="4"/>
      <c r="E14" s="4"/>
      <c r="F14" s="4"/>
      <c r="G14" s="4"/>
      <c r="H14" s="4"/>
      <c r="I14" s="4"/>
      <c r="J14" s="4"/>
      <c r="K14" s="4"/>
      <c r="L14" s="4">
        <v>85.04</v>
      </c>
      <c r="M14" s="4">
        <v>91.84</v>
      </c>
      <c r="N14" s="4" t="s">
        <v>66</v>
      </c>
      <c r="O14" s="4" t="s">
        <v>67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3.5" thickBot="1">
      <c r="A15" s="17" t="s">
        <v>27</v>
      </c>
      <c r="B15" s="22">
        <f t="shared" si="0"/>
        <v>71</v>
      </c>
      <c r="C15" s="19">
        <v>76.68</v>
      </c>
      <c r="D15" s="4"/>
      <c r="E15" s="4"/>
      <c r="F15" s="4"/>
      <c r="G15" s="4"/>
      <c r="H15" s="4"/>
      <c r="I15" s="4"/>
      <c r="J15" s="4"/>
      <c r="K15" s="4"/>
      <c r="L15" s="4">
        <v>199.2</v>
      </c>
      <c r="M15" s="4">
        <v>215.14</v>
      </c>
      <c r="N15" s="4" t="s">
        <v>66</v>
      </c>
      <c r="O15" s="4" t="s">
        <v>67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3.5" thickBot="1">
      <c r="A16" s="17" t="s">
        <v>28</v>
      </c>
      <c r="B16" s="22">
        <f t="shared" si="0"/>
        <v>101.99999999999999</v>
      </c>
      <c r="C16" s="19">
        <v>110.16</v>
      </c>
      <c r="D16" s="4"/>
      <c r="E16" s="4"/>
      <c r="F16" s="4"/>
      <c r="G16" s="4"/>
      <c r="H16" s="4"/>
      <c r="I16" s="4"/>
      <c r="J16" s="4"/>
      <c r="K16" s="4"/>
      <c r="L16" s="4">
        <v>186.43</v>
      </c>
      <c r="M16" s="4">
        <v>201.34</v>
      </c>
      <c r="N16" s="4" t="s">
        <v>66</v>
      </c>
      <c r="O16" s="4" t="s">
        <v>67</v>
      </c>
      <c r="P16" s="4">
        <v>175</v>
      </c>
      <c r="Q16" s="4">
        <v>189</v>
      </c>
      <c r="R16" s="4" t="s">
        <v>63</v>
      </c>
      <c r="S16" s="4" t="s">
        <v>67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3.5" thickBot="1">
      <c r="A17" s="17" t="s">
        <v>29</v>
      </c>
      <c r="B17" s="22">
        <f t="shared" si="0"/>
        <v>598.1481481481482</v>
      </c>
      <c r="C17" s="19">
        <v>646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598</v>
      </c>
      <c r="Q17" s="4">
        <v>645.84</v>
      </c>
      <c r="R17" s="4" t="s">
        <v>63</v>
      </c>
      <c r="S17" s="4" t="s">
        <v>67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3.5" thickBot="1">
      <c r="A18" s="17" t="s">
        <v>30</v>
      </c>
      <c r="B18" s="22">
        <f t="shared" si="0"/>
        <v>833.3333333333333</v>
      </c>
      <c r="C18" s="19">
        <v>900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830</v>
      </c>
      <c r="Q18" s="4">
        <v>896.4</v>
      </c>
      <c r="R18" s="4" t="s">
        <v>63</v>
      </c>
      <c r="S18" s="4" t="s">
        <v>67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3.5" thickBot="1">
      <c r="A19" s="17" t="s">
        <v>31</v>
      </c>
      <c r="B19" s="22">
        <f t="shared" si="0"/>
        <v>841.6666666666666</v>
      </c>
      <c r="C19" s="19">
        <v>909</v>
      </c>
      <c r="D19" s="4"/>
      <c r="E19" s="4"/>
      <c r="F19" s="4"/>
      <c r="G19" s="4"/>
      <c r="H19" s="4"/>
      <c r="I19" s="4"/>
      <c r="J19" s="4"/>
      <c r="K19" s="4"/>
      <c r="L19" s="4">
        <v>840.21</v>
      </c>
      <c r="M19" s="4">
        <v>907.43</v>
      </c>
      <c r="N19" s="4" t="s">
        <v>66</v>
      </c>
      <c r="O19" s="4" t="s">
        <v>67</v>
      </c>
      <c r="P19" s="4">
        <v>1068</v>
      </c>
      <c r="Q19" s="4">
        <v>1153.44</v>
      </c>
      <c r="R19" s="4" t="s">
        <v>63</v>
      </c>
      <c r="S19" s="4" t="s">
        <v>67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3.5" thickBot="1">
      <c r="A20" s="17" t="s">
        <v>32</v>
      </c>
      <c r="B20" s="22">
        <f t="shared" si="0"/>
        <v>834</v>
      </c>
      <c r="C20" s="19">
        <v>900.72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3.5" thickBot="1">
      <c r="A21" s="17" t="s">
        <v>33</v>
      </c>
      <c r="B21" s="22">
        <f t="shared" si="0"/>
        <v>1703.6944444444443</v>
      </c>
      <c r="C21" s="19">
        <v>1839.99</v>
      </c>
      <c r="D21" s="4"/>
      <c r="E21" s="4"/>
      <c r="F21" s="4"/>
      <c r="G21" s="4"/>
      <c r="H21" s="4"/>
      <c r="I21" s="4"/>
      <c r="J21" s="4"/>
      <c r="K21" s="4"/>
      <c r="L21" s="4">
        <v>1751.88</v>
      </c>
      <c r="M21" s="4">
        <v>1892.03</v>
      </c>
      <c r="N21" s="4" t="s">
        <v>66</v>
      </c>
      <c r="O21" s="4" t="s">
        <v>67</v>
      </c>
      <c r="P21" s="4">
        <v>1692</v>
      </c>
      <c r="Q21" s="4">
        <v>1827.36</v>
      </c>
      <c r="R21" s="4" t="s">
        <v>63</v>
      </c>
      <c r="S21" s="4" t="s">
        <v>67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3.5" thickBot="1">
      <c r="A22" s="17" t="s">
        <v>34</v>
      </c>
      <c r="B22" s="22">
        <f t="shared" si="0"/>
        <v>1740.7407407407406</v>
      </c>
      <c r="C22" s="19">
        <v>1880</v>
      </c>
      <c r="D22" s="4"/>
      <c r="E22" s="4"/>
      <c r="F22" s="4"/>
      <c r="G22" s="4"/>
      <c r="H22" s="4"/>
      <c r="I22" s="4"/>
      <c r="J22" s="4"/>
      <c r="K22" s="4"/>
      <c r="L22" s="4">
        <v>1832.24</v>
      </c>
      <c r="M22" s="4">
        <v>1978.82</v>
      </c>
      <c r="N22" s="4" t="s">
        <v>66</v>
      </c>
      <c r="O22" s="4" t="s">
        <v>67</v>
      </c>
      <c r="P22" s="4">
        <v>1736</v>
      </c>
      <c r="Q22" s="4">
        <v>1874.88</v>
      </c>
      <c r="R22" s="4" t="s">
        <v>63</v>
      </c>
      <c r="S22" s="4" t="s">
        <v>67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3.5" thickBot="1">
      <c r="A23" s="17" t="s">
        <v>35</v>
      </c>
      <c r="B23" s="22">
        <f t="shared" si="0"/>
        <v>1072.27</v>
      </c>
      <c r="C23" s="19">
        <v>1158.0516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3.5" thickBot="1">
      <c r="A24" s="17" t="s">
        <v>36</v>
      </c>
      <c r="B24" s="22">
        <f t="shared" si="0"/>
        <v>700</v>
      </c>
      <c r="C24" s="19">
        <v>756</v>
      </c>
      <c r="D24" s="4"/>
      <c r="E24" s="4"/>
      <c r="F24" s="4"/>
      <c r="G24" s="4"/>
      <c r="H24" s="4"/>
      <c r="I24" s="4"/>
      <c r="J24" s="4"/>
      <c r="K24" s="4"/>
      <c r="L24" s="4">
        <v>930.92</v>
      </c>
      <c r="M24" s="4">
        <v>1005.39</v>
      </c>
      <c r="N24" s="4" t="s">
        <v>66</v>
      </c>
      <c r="O24" s="4" t="s">
        <v>67</v>
      </c>
      <c r="P24" s="4">
        <v>699</v>
      </c>
      <c r="Q24" s="4">
        <v>754.92</v>
      </c>
      <c r="R24" s="4" t="s">
        <v>63</v>
      </c>
      <c r="S24" s="4" t="s">
        <v>67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3.5" thickBot="1">
      <c r="A25" s="17" t="s">
        <v>37</v>
      </c>
      <c r="B25" s="22">
        <f t="shared" si="0"/>
        <v>1008.95</v>
      </c>
      <c r="C25" s="19">
        <v>1089.6660000000002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3.5" thickBot="1">
      <c r="A26" s="17" t="s">
        <v>38</v>
      </c>
      <c r="B26" s="22">
        <f t="shared" si="0"/>
        <v>691.6666666666666</v>
      </c>
      <c r="C26" s="19">
        <v>747</v>
      </c>
      <c r="D26" s="4"/>
      <c r="E26" s="4"/>
      <c r="F26" s="4"/>
      <c r="G26" s="4"/>
      <c r="H26" s="4"/>
      <c r="I26" s="4"/>
      <c r="J26" s="4"/>
      <c r="K26" s="4"/>
      <c r="L26" s="4">
        <v>922.04</v>
      </c>
      <c r="M26" s="4">
        <v>995.8</v>
      </c>
      <c r="N26" s="4" t="s">
        <v>66</v>
      </c>
      <c r="O26" s="4" t="s">
        <v>67</v>
      </c>
      <c r="P26" s="4">
        <v>690</v>
      </c>
      <c r="Q26" s="4">
        <v>745.2</v>
      </c>
      <c r="R26" s="4" t="s">
        <v>63</v>
      </c>
      <c r="S26" s="4" t="s">
        <v>67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3.5" thickBot="1">
      <c r="A27" s="17" t="s">
        <v>39</v>
      </c>
      <c r="B27" s="22">
        <f t="shared" si="0"/>
        <v>1641.5999999999997</v>
      </c>
      <c r="C27" s="19">
        <v>1772.9279999999999</v>
      </c>
      <c r="D27" s="4"/>
      <c r="E27" s="4"/>
      <c r="F27" s="4"/>
      <c r="G27" s="4"/>
      <c r="H27" s="4"/>
      <c r="I27" s="4"/>
      <c r="J27" s="4"/>
      <c r="K27" s="4"/>
      <c r="L27" s="4">
        <v>2204.94</v>
      </c>
      <c r="M27" s="4">
        <v>2381.34</v>
      </c>
      <c r="N27" s="4" t="s">
        <v>66</v>
      </c>
      <c r="O27" s="4" t="s">
        <v>67</v>
      </c>
      <c r="P27" s="4">
        <v>3000</v>
      </c>
      <c r="Q27" s="4">
        <v>3240</v>
      </c>
      <c r="R27" s="4" t="s">
        <v>63</v>
      </c>
      <c r="S27" s="4" t="s">
        <v>67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3.5" thickBot="1">
      <c r="A28" s="17" t="s">
        <v>40</v>
      </c>
      <c r="B28" s="22">
        <f t="shared" si="0"/>
        <v>1888.8888888888887</v>
      </c>
      <c r="C28" s="19">
        <v>2040</v>
      </c>
      <c r="D28" s="4"/>
      <c r="E28" s="4"/>
      <c r="F28" s="4"/>
      <c r="G28" s="4"/>
      <c r="H28" s="4"/>
      <c r="I28" s="4"/>
      <c r="J28" s="4"/>
      <c r="K28" s="4"/>
      <c r="L28" s="4">
        <v>2257.74</v>
      </c>
      <c r="M28" s="4">
        <v>2438.36</v>
      </c>
      <c r="N28" s="4" t="s">
        <v>66</v>
      </c>
      <c r="O28" s="4" t="s">
        <v>67</v>
      </c>
      <c r="P28" s="4">
        <v>1886</v>
      </c>
      <c r="Q28" s="4">
        <v>2036.88</v>
      </c>
      <c r="R28" s="4" t="s">
        <v>63</v>
      </c>
      <c r="S28" s="4" t="s">
        <v>61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3.5" thickBot="1">
      <c r="A29" s="17" t="s">
        <v>41</v>
      </c>
      <c r="B29" s="22">
        <f t="shared" si="0"/>
        <v>7333.333333333333</v>
      </c>
      <c r="C29" s="19">
        <v>7920</v>
      </c>
      <c r="D29" s="4"/>
      <c r="E29" s="4"/>
      <c r="F29" s="4"/>
      <c r="G29" s="4"/>
      <c r="H29" s="4"/>
      <c r="I29" s="4"/>
      <c r="J29" s="4"/>
      <c r="K29" s="4"/>
      <c r="L29" s="4">
        <v>8658.14</v>
      </c>
      <c r="M29" s="4">
        <v>9350.79</v>
      </c>
      <c r="N29" s="4" t="s">
        <v>66</v>
      </c>
      <c r="O29" s="4" t="s">
        <v>67</v>
      </c>
      <c r="P29" s="4">
        <v>7330</v>
      </c>
      <c r="Q29" s="4">
        <v>7916.4</v>
      </c>
      <c r="R29" s="4" t="s">
        <v>63</v>
      </c>
      <c r="S29" s="4" t="s">
        <v>67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3.5" thickBot="1">
      <c r="A30" s="17" t="s">
        <v>42</v>
      </c>
      <c r="B30" s="22">
        <f t="shared" si="0"/>
        <v>3611.111111111111</v>
      </c>
      <c r="C30" s="22">
        <v>3900</v>
      </c>
      <c r="D30" s="4"/>
      <c r="E30" s="4"/>
      <c r="F30" s="4"/>
      <c r="G30" s="4"/>
      <c r="H30" s="4"/>
      <c r="I30" s="4"/>
      <c r="J30" s="4"/>
      <c r="K30" s="4"/>
      <c r="L30" s="4">
        <v>3600.96</v>
      </c>
      <c r="M30" s="4">
        <v>3889.04</v>
      </c>
      <c r="N30" s="4" t="s">
        <v>66</v>
      </c>
      <c r="O30" s="4" t="s">
        <v>67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3.5" thickBot="1">
      <c r="A31" s="17" t="s">
        <v>43</v>
      </c>
      <c r="B31" s="22">
        <f t="shared" si="0"/>
        <v>286.1111111111111</v>
      </c>
      <c r="C31" s="19">
        <v>309</v>
      </c>
      <c r="D31" s="4"/>
      <c r="E31" s="4"/>
      <c r="F31" s="4"/>
      <c r="G31" s="4"/>
      <c r="H31" s="4"/>
      <c r="I31" s="4"/>
      <c r="J31" s="4"/>
      <c r="K31" s="4"/>
      <c r="L31" s="4">
        <v>283.5</v>
      </c>
      <c r="M31" s="4">
        <v>306.18</v>
      </c>
      <c r="N31" s="4" t="s">
        <v>66</v>
      </c>
      <c r="O31" s="4" t="s">
        <v>67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3.5" thickBot="1">
      <c r="A32" s="17" t="s">
        <v>44</v>
      </c>
      <c r="B32" s="22">
        <f t="shared" si="0"/>
        <v>286.1111111111111</v>
      </c>
      <c r="C32" s="19">
        <v>309</v>
      </c>
      <c r="D32" s="4"/>
      <c r="E32" s="4"/>
      <c r="F32" s="4"/>
      <c r="G32" s="4"/>
      <c r="H32" s="4"/>
      <c r="I32" s="4"/>
      <c r="J32" s="4"/>
      <c r="K32" s="4"/>
      <c r="L32" s="4">
        <v>283.5</v>
      </c>
      <c r="M32" s="4">
        <v>306.18</v>
      </c>
      <c r="N32" s="4" t="s">
        <v>66</v>
      </c>
      <c r="O32" s="4" t="s">
        <v>67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3.5" thickBot="1">
      <c r="A33" s="17" t="s">
        <v>45</v>
      </c>
      <c r="B33" s="22">
        <f t="shared" si="0"/>
        <v>361.1111111111111</v>
      </c>
      <c r="C33" s="19">
        <v>390</v>
      </c>
      <c r="D33" s="4"/>
      <c r="E33" s="4"/>
      <c r="F33" s="4"/>
      <c r="G33" s="4"/>
      <c r="H33" s="4"/>
      <c r="I33" s="4"/>
      <c r="J33" s="4"/>
      <c r="K33" s="4"/>
      <c r="L33" s="4">
        <v>359.19</v>
      </c>
      <c r="M33" s="4">
        <v>387.93</v>
      </c>
      <c r="N33" s="4" t="s">
        <v>66</v>
      </c>
      <c r="O33" s="4" t="s">
        <v>67</v>
      </c>
      <c r="P33" s="4">
        <v>402</v>
      </c>
      <c r="Q33" s="4">
        <v>434.16</v>
      </c>
      <c r="R33" s="4" t="s">
        <v>63</v>
      </c>
      <c r="S33" s="4" t="s">
        <v>67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3.5" thickBot="1">
      <c r="A34" s="17" t="s">
        <v>46</v>
      </c>
      <c r="B34" s="22">
        <f t="shared" si="0"/>
        <v>518.5185185185185</v>
      </c>
      <c r="C34" s="19">
        <v>560</v>
      </c>
      <c r="D34" s="4"/>
      <c r="E34" s="4"/>
      <c r="F34" s="4"/>
      <c r="G34" s="4"/>
      <c r="H34" s="4"/>
      <c r="I34" s="4"/>
      <c r="J34" s="4"/>
      <c r="K34" s="4"/>
      <c r="L34" s="4">
        <v>517.08</v>
      </c>
      <c r="M34" s="4">
        <v>558.45</v>
      </c>
      <c r="N34" s="4" t="s">
        <v>66</v>
      </c>
      <c r="O34" s="4" t="s">
        <v>67</v>
      </c>
      <c r="P34" s="4">
        <v>584</v>
      </c>
      <c r="Q34" s="4">
        <v>630.72</v>
      </c>
      <c r="R34" s="4" t="s">
        <v>63</v>
      </c>
      <c r="S34" s="4" t="s">
        <v>67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3.5" thickBot="1">
      <c r="A35" s="17" t="s">
        <v>47</v>
      </c>
      <c r="B35" s="22">
        <f t="shared" si="0"/>
        <v>484.25925925925924</v>
      </c>
      <c r="C35" s="19">
        <v>523</v>
      </c>
      <c r="D35" s="4"/>
      <c r="E35" s="4"/>
      <c r="F35" s="4"/>
      <c r="G35" s="4"/>
      <c r="H35" s="4"/>
      <c r="I35" s="4"/>
      <c r="J35" s="4"/>
      <c r="K35" s="4"/>
      <c r="L35" s="4">
        <v>482.84</v>
      </c>
      <c r="M35" s="4">
        <v>521.47</v>
      </c>
      <c r="N35" s="4" t="s">
        <v>66</v>
      </c>
      <c r="O35" s="4" t="s">
        <v>67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3.5" thickBot="1">
      <c r="A36" s="17" t="s">
        <v>48</v>
      </c>
      <c r="B36" s="22">
        <f t="shared" si="0"/>
        <v>376.85185185185185</v>
      </c>
      <c r="C36" s="19">
        <v>407</v>
      </c>
      <c r="D36" s="4"/>
      <c r="E36" s="4"/>
      <c r="F36" s="4"/>
      <c r="G36" s="4"/>
      <c r="H36" s="4"/>
      <c r="I36" s="4"/>
      <c r="J36" s="4"/>
      <c r="K36" s="4"/>
      <c r="L36" s="4">
        <v>375.04</v>
      </c>
      <c r="M36" s="4">
        <v>405.04</v>
      </c>
      <c r="N36" s="4" t="s">
        <v>66</v>
      </c>
      <c r="O36" s="4" t="s">
        <v>67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3.5" thickBot="1">
      <c r="A37" s="17" t="s">
        <v>49</v>
      </c>
      <c r="B37" s="22">
        <f t="shared" si="0"/>
        <v>796.2962962962962</v>
      </c>
      <c r="C37" s="19">
        <v>860</v>
      </c>
      <c r="D37" s="4"/>
      <c r="E37" s="4"/>
      <c r="F37" s="4"/>
      <c r="G37" s="4"/>
      <c r="H37" s="4"/>
      <c r="I37" s="4"/>
      <c r="J37" s="4"/>
      <c r="K37" s="4"/>
      <c r="L37" s="4">
        <v>796.8</v>
      </c>
      <c r="M37" s="4">
        <v>860.54</v>
      </c>
      <c r="N37" s="4" t="s">
        <v>66</v>
      </c>
      <c r="O37" s="4" t="s">
        <v>67</v>
      </c>
      <c r="P37" s="4">
        <v>796</v>
      </c>
      <c r="Q37" s="4">
        <v>859.68</v>
      </c>
      <c r="R37" s="4" t="s">
        <v>63</v>
      </c>
      <c r="S37" s="4" t="s">
        <v>67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3.5" thickBot="1">
      <c r="A38" s="17" t="s">
        <v>50</v>
      </c>
      <c r="B38" s="22">
        <f t="shared" si="0"/>
        <v>185.18518518518516</v>
      </c>
      <c r="C38" s="19">
        <v>200</v>
      </c>
      <c r="D38" s="4"/>
      <c r="E38" s="4"/>
      <c r="F38" s="4"/>
      <c r="G38" s="4"/>
      <c r="H38" s="4"/>
      <c r="I38" s="4"/>
      <c r="J38" s="4"/>
      <c r="K38" s="4"/>
      <c r="L38" s="4">
        <v>184.14</v>
      </c>
      <c r="M38" s="4">
        <v>198.87</v>
      </c>
      <c r="N38" s="4" t="s">
        <v>66</v>
      </c>
      <c r="O38" s="4" t="s">
        <v>67</v>
      </c>
      <c r="P38" s="4">
        <v>438</v>
      </c>
      <c r="Q38" s="4">
        <v>473.04</v>
      </c>
      <c r="R38" s="4" t="s">
        <v>63</v>
      </c>
      <c r="S38" s="4" t="s">
        <v>67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3.5" thickBot="1">
      <c r="A39" s="17" t="s">
        <v>51</v>
      </c>
      <c r="B39" s="22">
        <f t="shared" si="0"/>
        <v>324.0740740740741</v>
      </c>
      <c r="C39" s="19">
        <v>350</v>
      </c>
      <c r="D39" s="4"/>
      <c r="E39" s="4"/>
      <c r="F39" s="4"/>
      <c r="G39" s="4"/>
      <c r="H39" s="4"/>
      <c r="I39" s="4"/>
      <c r="J39" s="4"/>
      <c r="K39" s="4"/>
      <c r="L39" s="4">
        <v>320.7</v>
      </c>
      <c r="M39" s="4">
        <v>346.36</v>
      </c>
      <c r="N39" s="4" t="s">
        <v>66</v>
      </c>
      <c r="O39" s="4" t="s">
        <v>67</v>
      </c>
      <c r="P39" s="4">
        <v>930</v>
      </c>
      <c r="Q39" s="4">
        <v>1004.4</v>
      </c>
      <c r="R39" s="4" t="s">
        <v>63</v>
      </c>
      <c r="S39" s="4" t="s">
        <v>67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3.5" thickBot="1">
      <c r="A40" s="17" t="s">
        <v>52</v>
      </c>
      <c r="B40" s="22">
        <f t="shared" si="0"/>
        <v>78.7037037037037</v>
      </c>
      <c r="C40" s="19">
        <v>85</v>
      </c>
      <c r="D40" s="4"/>
      <c r="E40" s="4"/>
      <c r="F40" s="4"/>
      <c r="G40" s="4"/>
      <c r="H40" s="4"/>
      <c r="I40" s="4"/>
      <c r="J40" s="4"/>
      <c r="K40" s="4"/>
      <c r="L40" s="4">
        <v>77.6</v>
      </c>
      <c r="M40" s="4">
        <v>83.81</v>
      </c>
      <c r="N40" s="4" t="s">
        <v>66</v>
      </c>
      <c r="O40" s="4" t="s">
        <v>67</v>
      </c>
      <c r="P40" s="4">
        <v>175</v>
      </c>
      <c r="Q40" s="4">
        <v>189</v>
      </c>
      <c r="R40" s="4" t="s">
        <v>63</v>
      </c>
      <c r="S40" s="4" t="s">
        <v>67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thickBot="1">
      <c r="A41" s="17" t="s">
        <v>53</v>
      </c>
      <c r="B41" s="22">
        <f t="shared" si="0"/>
        <v>119.99999999999999</v>
      </c>
      <c r="C41" s="19">
        <v>129.6</v>
      </c>
      <c r="D41" s="4"/>
      <c r="E41" s="4"/>
      <c r="F41" s="4"/>
      <c r="G41" s="4"/>
      <c r="H41" s="4"/>
      <c r="I41" s="4"/>
      <c r="J41" s="4"/>
      <c r="K41" s="4"/>
      <c r="L41" s="4">
        <v>162.3</v>
      </c>
      <c r="M41" s="4">
        <v>175.28</v>
      </c>
      <c r="N41" s="4" t="s">
        <v>66</v>
      </c>
      <c r="O41" s="4" t="s">
        <v>67</v>
      </c>
      <c r="P41" s="4">
        <v>130</v>
      </c>
      <c r="Q41" s="4">
        <v>140.4</v>
      </c>
      <c r="R41" s="4" t="s">
        <v>63</v>
      </c>
      <c r="S41" s="4" t="s">
        <v>67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 thickBot="1">
      <c r="A42" s="17" t="s">
        <v>54</v>
      </c>
      <c r="B42" s="22">
        <f t="shared" si="0"/>
        <v>216</v>
      </c>
      <c r="C42" s="19">
        <v>233.28</v>
      </c>
      <c r="D42" s="4"/>
      <c r="E42" s="4"/>
      <c r="F42" s="4"/>
      <c r="G42" s="4"/>
      <c r="H42" s="4"/>
      <c r="I42" s="4"/>
      <c r="J42" s="4"/>
      <c r="K42" s="4"/>
      <c r="L42" s="4">
        <v>241.42</v>
      </c>
      <c r="M42" s="4">
        <v>260.73</v>
      </c>
      <c r="N42" s="4" t="s">
        <v>66</v>
      </c>
      <c r="O42" s="4" t="s">
        <v>67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 thickBot="1">
      <c r="A43" s="17" t="s">
        <v>55</v>
      </c>
      <c r="B43" s="22">
        <f t="shared" si="0"/>
        <v>2564.814814814815</v>
      </c>
      <c r="C43" s="19">
        <v>2770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>
        <v>2718</v>
      </c>
      <c r="Q43" s="4">
        <v>2756.16</v>
      </c>
      <c r="R43" s="4" t="s">
        <v>63</v>
      </c>
      <c r="S43" s="4" t="s">
        <v>61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20" t="s">
        <v>56</v>
      </c>
      <c r="B44" s="22">
        <f t="shared" si="0"/>
        <v>13888.889999999998</v>
      </c>
      <c r="C44" s="19">
        <v>15000.001199999999</v>
      </c>
      <c r="D44" s="4">
        <v>13888.88</v>
      </c>
      <c r="E44" s="4">
        <v>15000</v>
      </c>
      <c r="F44" s="4" t="s">
        <v>60</v>
      </c>
      <c r="G44" s="4" t="s">
        <v>61</v>
      </c>
      <c r="H44" s="4">
        <v>15000</v>
      </c>
      <c r="I44" s="4">
        <v>16200</v>
      </c>
      <c r="J44" s="4" t="s">
        <v>63</v>
      </c>
      <c r="K44" s="4" t="s">
        <v>64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v>16250</v>
      </c>
      <c r="AC44" s="4">
        <v>17550</v>
      </c>
      <c r="AD44" s="4" t="s">
        <v>72</v>
      </c>
      <c r="AE44" s="4" t="s">
        <v>64</v>
      </c>
      <c r="AF44" s="4"/>
      <c r="AG44" s="4"/>
      <c r="AH44" s="4"/>
      <c r="AI44" s="4"/>
    </row>
    <row r="45" spans="1:35" ht="12">
      <c r="A45" s="18"/>
      <c r="B45" s="8">
        <f>SUM(B3:B44)</f>
        <v>352628.92296296306</v>
      </c>
      <c r="C45" s="8">
        <f>SUM(C3:C44)</f>
        <v>380839.23679999996</v>
      </c>
      <c r="D45" s="8">
        <f aca="true" t="shared" si="1" ref="D45:AG45">SUM(D3:D44)</f>
        <v>13888.88</v>
      </c>
      <c r="E45" s="8">
        <f t="shared" si="1"/>
        <v>15000</v>
      </c>
      <c r="F45" s="8"/>
      <c r="G45" s="8"/>
      <c r="H45" s="8">
        <f t="shared" si="1"/>
        <v>15000</v>
      </c>
      <c r="I45" s="8">
        <f t="shared" si="1"/>
        <v>16200</v>
      </c>
      <c r="J45" s="8"/>
      <c r="K45" s="8"/>
      <c r="L45" s="8">
        <f t="shared" si="1"/>
        <v>29762.299999999996</v>
      </c>
      <c r="M45" s="8">
        <f t="shared" si="1"/>
        <v>32143.270000000004</v>
      </c>
      <c r="N45" s="8"/>
      <c r="O45" s="8"/>
      <c r="P45" s="8">
        <f t="shared" si="1"/>
        <v>29141</v>
      </c>
      <c r="Q45" s="8">
        <f t="shared" si="1"/>
        <v>31293.000000000007</v>
      </c>
      <c r="R45" s="8"/>
      <c r="S45" s="8"/>
      <c r="T45" s="8">
        <f t="shared" si="1"/>
        <v>59954.16</v>
      </c>
      <c r="U45" s="8">
        <f t="shared" si="1"/>
        <v>64750.49</v>
      </c>
      <c r="V45" s="8"/>
      <c r="W45" s="8"/>
      <c r="X45" s="8">
        <f t="shared" si="1"/>
        <v>25829</v>
      </c>
      <c r="Y45" s="8">
        <f t="shared" si="1"/>
        <v>27895.32</v>
      </c>
      <c r="Z45" s="8"/>
      <c r="AA45" s="8"/>
      <c r="AB45" s="8">
        <f t="shared" si="1"/>
        <v>149105</v>
      </c>
      <c r="AC45" s="8">
        <f t="shared" si="1"/>
        <v>161033.4</v>
      </c>
      <c r="AD45" s="8"/>
      <c r="AE45" s="8"/>
      <c r="AF45" s="8">
        <f t="shared" si="1"/>
        <v>167999.4</v>
      </c>
      <c r="AG45" s="8">
        <f t="shared" si="1"/>
        <v>167999.4</v>
      </c>
      <c r="AH45" s="8"/>
      <c r="AI45" s="8"/>
    </row>
  </sheetData>
  <sheetProtection/>
  <mergeCells count="9">
    <mergeCell ref="B1:C1"/>
    <mergeCell ref="AB1:AE1"/>
    <mergeCell ref="AF1:AI1"/>
    <mergeCell ref="D1:G1"/>
    <mergeCell ref="H1:K1"/>
    <mergeCell ref="L1:O1"/>
    <mergeCell ref="P1:S1"/>
    <mergeCell ref="T1:W1"/>
    <mergeCell ref="X1:AA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2017-01-19T12:35:30Z</cp:lastPrinted>
  <dcterms:created xsi:type="dcterms:W3CDTF">2010-04-16T08:33:21Z</dcterms:created>
  <dcterms:modified xsi:type="dcterms:W3CDTF">2017-03-29T08:52:10Z</dcterms:modified>
  <cp:category/>
  <cp:version/>
  <cp:contentType/>
  <cp:contentStatus/>
</cp:coreProperties>
</file>