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135" windowWidth="19110" windowHeight="6405" activeTab="0"/>
  </bookViews>
  <sheets>
    <sheet name="Zestawienie" sheetId="1" r:id="rId1"/>
  </sheets>
  <definedNames/>
  <calcPr fullCalcOnLoad="1"/>
</workbook>
</file>

<file path=xl/sharedStrings.xml><?xml version="1.0" encoding="utf-8"?>
<sst xmlns="http://schemas.openxmlformats.org/spreadsheetml/2006/main" count="61" uniqueCount="40">
  <si>
    <t>Lp</t>
  </si>
  <si>
    <t>Cena netto</t>
  </si>
  <si>
    <t>Cena brutto</t>
  </si>
  <si>
    <t>Pakiet</t>
  </si>
  <si>
    <t xml:space="preserve">Kwota 
przekroczenia  w zł
</t>
  </si>
  <si>
    <t>Przekroczenie
w %</t>
  </si>
  <si>
    <t>Nazwa 
Firmy</t>
  </si>
  <si>
    <t>Najniższa
cena  netto</t>
  </si>
  <si>
    <t>Najniższa
cena brutto</t>
  </si>
  <si>
    <t>ilość ofert</t>
  </si>
  <si>
    <t>Kwota przeznaczona przez Zamawiajacego na wykonanie zamówienia
netto</t>
  </si>
  <si>
    <t>Kwota przeznaczona przez Zamawiajacego na wykonanie zamówienia
brutto</t>
  </si>
  <si>
    <t>razem</t>
  </si>
  <si>
    <t>termin płatności</t>
  </si>
  <si>
    <t>60 dni</t>
  </si>
  <si>
    <t>termin dostawy</t>
  </si>
  <si>
    <t>5 dni</t>
  </si>
  <si>
    <t>pakiet nr 1</t>
  </si>
  <si>
    <t>pakiet nr 2</t>
  </si>
  <si>
    <t>pakiet nr 3</t>
  </si>
  <si>
    <t>pakiet nr 13</t>
  </si>
  <si>
    <t>pakiet nr 14</t>
  </si>
  <si>
    <t>pakiet nr 25</t>
  </si>
  <si>
    <t>pakiet nr 26</t>
  </si>
  <si>
    <t xml:space="preserve">1.
Centrum Zaopatrzenia Medycznego CEZAL S.A.
ul. Widna 4
50-543 Wrocław
</t>
  </si>
  <si>
    <t>7 dni</t>
  </si>
  <si>
    <t xml:space="preserve">2.
SYSMEX Polska Sp. z o.o.
Al..Jerozolimskie 176
02-486 Warszawa
</t>
  </si>
  <si>
    <t>3.
 Euroimmun Polska Sp. z  o.o.
ul. Widna 2A
50-543 Wrocław</t>
  </si>
  <si>
    <t>10 dni</t>
  </si>
  <si>
    <t xml:space="preserve">4. 
Biameditek Sp. z o.o.
ul. Elewatorska 58
15-620 Białystok
</t>
  </si>
  <si>
    <t>5.
Abbott Laboratories Poland Sp. z o.o.
ul. Postępu 21B
02-676 Warszawa</t>
  </si>
  <si>
    <t>5
Abbott Laboratories Poland Sp. z o.o.
ul. Postępu 21B
02-676 Warszawa</t>
  </si>
  <si>
    <t>6.
Werfen Polska Sp.z  o.o.
ul. Wolińska 4
03-699 Warszawa</t>
  </si>
  <si>
    <t>14 dni</t>
  </si>
  <si>
    <t>Cezal</t>
  </si>
  <si>
    <t>Abbott</t>
  </si>
  <si>
    <t>Euroimmun</t>
  </si>
  <si>
    <t>Biameditek</t>
  </si>
  <si>
    <t>Werfen</t>
  </si>
  <si>
    <t>Sysmex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</si>
</sst>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[$zł-415];[Red]\-#,##0.00\ [$zł-415]"/>
    <numFmt numFmtId="169" formatCode="_-* #,##0.00\ _z_ł_-;\-* #,##0.00\ _z_ł_-;_-* \-??\ _z_ł_-;_-@_-"/>
    <numFmt numFmtId="170" formatCode="#,##0.00_ ;\-#,##0.00\ "/>
  </numFmts>
  <fonts count="55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i/>
      <sz val="11"/>
      <color indexed="55"/>
      <name val="Czcionka tekstu podstawowego"/>
      <family val="2"/>
    </font>
    <font>
      <b/>
      <sz val="18"/>
      <color indexed="62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56"/>
      <name val="Cambria"/>
      <family val="2"/>
    </font>
    <font>
      <sz val="11"/>
      <color indexed="8"/>
      <name val="Arial"/>
      <family val="2"/>
    </font>
    <font>
      <u val="single"/>
      <sz val="11"/>
      <color indexed="12"/>
      <name val="Czcionka tekstu podstawowego"/>
      <family val="2"/>
    </font>
    <font>
      <u val="single"/>
      <sz val="11"/>
      <color indexed="20"/>
      <name val="Czcionka tekstu podstawowego"/>
      <family val="2"/>
    </font>
    <font>
      <sz val="10"/>
      <color indexed="8"/>
      <name val="Calibri"/>
      <family val="2"/>
    </font>
    <font>
      <sz val="9"/>
      <color indexed="8"/>
      <name val="Czcionka tekstu podstawowego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Calibri"/>
      <family val="2"/>
    </font>
    <font>
      <sz val="9"/>
      <color theme="1"/>
      <name val="Czcionka tekstu podstawowego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</fonts>
  <fills count="6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4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0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3" borderId="0" applyNumberFormat="0" applyBorder="0" applyAlignment="0" applyProtection="0"/>
    <xf numFmtId="0" fontId="1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0" fillId="21" borderId="0" applyNumberFormat="0" applyBorder="0" applyAlignment="0" applyProtection="0"/>
    <xf numFmtId="0" fontId="1" fillId="22" borderId="0" applyNumberFormat="0" applyBorder="0" applyAlignment="0" applyProtection="0"/>
    <xf numFmtId="0" fontId="0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0" fillId="26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0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0" borderId="0" applyNumberFormat="0" applyBorder="0" applyAlignment="0" applyProtection="0"/>
    <xf numFmtId="0" fontId="0" fillId="29" borderId="0" applyNumberFormat="0" applyBorder="0" applyAlignment="0" applyProtection="0"/>
    <xf numFmtId="0" fontId="1" fillId="6" borderId="0" applyNumberFormat="0" applyBorder="0" applyAlignment="0" applyProtection="0"/>
    <xf numFmtId="0" fontId="1" fillId="30" borderId="0" applyNumberFormat="0" applyBorder="0" applyAlignment="0" applyProtection="0"/>
    <xf numFmtId="0" fontId="3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32" fillId="34" borderId="0" applyNumberFormat="0" applyBorder="0" applyAlignment="0" applyProtection="0"/>
    <xf numFmtId="0" fontId="2" fillId="22" borderId="0" applyNumberFormat="0" applyBorder="0" applyAlignment="0" applyProtection="0"/>
    <xf numFmtId="0" fontId="32" fillId="35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32" fillId="39" borderId="0" applyNumberFormat="0" applyBorder="0" applyAlignment="0" applyProtection="0"/>
    <xf numFmtId="0" fontId="2" fillId="32" borderId="0" applyNumberFormat="0" applyBorder="0" applyAlignment="0" applyProtection="0"/>
    <xf numFmtId="0" fontId="32" fillId="40" borderId="0" applyNumberFormat="0" applyBorder="0" applyAlignment="0" applyProtection="0"/>
    <xf numFmtId="0" fontId="2" fillId="6" borderId="0" applyNumberFormat="0" applyBorder="0" applyAlignment="0" applyProtection="0"/>
    <xf numFmtId="0" fontId="2" fillId="41" borderId="0" applyNumberFormat="0" applyBorder="0" applyAlignment="0" applyProtection="0"/>
    <xf numFmtId="0" fontId="32" fillId="42" borderId="0" applyNumberFormat="0" applyBorder="0" applyAlignment="0" applyProtection="0"/>
    <xf numFmtId="0" fontId="2" fillId="32" borderId="0" applyNumberFormat="0" applyBorder="0" applyAlignment="0" applyProtection="0"/>
    <xf numFmtId="0" fontId="2" fillId="43" borderId="0" applyNumberFormat="0" applyBorder="0" applyAlignment="0" applyProtection="0"/>
    <xf numFmtId="0" fontId="3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6" borderId="0" applyNumberFormat="0" applyBorder="0" applyAlignment="0" applyProtection="0"/>
    <xf numFmtId="0" fontId="32" fillId="47" borderId="0" applyNumberFormat="0" applyBorder="0" applyAlignment="0" applyProtection="0"/>
    <xf numFmtId="0" fontId="2" fillId="24" borderId="0" applyNumberFormat="0" applyBorder="0" applyAlignment="0" applyProtection="0"/>
    <xf numFmtId="0" fontId="2" fillId="48" borderId="0" applyNumberFormat="0" applyBorder="0" applyAlignment="0" applyProtection="0"/>
    <xf numFmtId="0" fontId="3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38" borderId="0" applyNumberFormat="0" applyBorder="0" applyAlignment="0" applyProtection="0"/>
    <xf numFmtId="0" fontId="32" fillId="51" borderId="0" applyNumberFormat="0" applyBorder="0" applyAlignment="0" applyProtection="0"/>
    <xf numFmtId="0" fontId="2" fillId="32" borderId="0" applyNumberFormat="0" applyBorder="0" applyAlignment="0" applyProtection="0"/>
    <xf numFmtId="0" fontId="3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33" fillId="55" borderId="1" applyNumberFormat="0" applyAlignment="0" applyProtection="0"/>
    <xf numFmtId="0" fontId="3" fillId="6" borderId="2" applyNumberFormat="0" applyAlignment="0" applyProtection="0"/>
    <xf numFmtId="0" fontId="3" fillId="17" borderId="3" applyNumberFormat="0" applyAlignment="0" applyProtection="0"/>
    <xf numFmtId="0" fontId="34" fillId="56" borderId="4" applyNumberFormat="0" applyAlignment="0" applyProtection="0"/>
    <xf numFmtId="0" fontId="4" fillId="3" borderId="5" applyNumberFormat="0" applyAlignment="0" applyProtection="0"/>
    <xf numFmtId="0" fontId="4" fillId="57" borderId="5" applyNumberFormat="0" applyAlignment="0" applyProtection="0"/>
    <xf numFmtId="0" fontId="35" fillId="58" borderId="0" applyNumberFormat="0" applyBorder="0" applyAlignment="0" applyProtection="0"/>
    <xf numFmtId="0" fontId="5" fillId="1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6" fillId="0" borderId="7" applyNumberFormat="0" applyFill="0" applyAlignment="0" applyProtection="0"/>
    <xf numFmtId="0" fontId="38" fillId="59" borderId="8" applyNumberFormat="0" applyAlignment="0" applyProtection="0"/>
    <xf numFmtId="0" fontId="7" fillId="37" borderId="9" applyNumberFormat="0" applyAlignment="0" applyProtection="0"/>
    <xf numFmtId="0" fontId="7" fillId="60" borderId="9" applyNumberFormat="0" applyAlignment="0" applyProtection="0"/>
    <xf numFmtId="0" fontId="39" fillId="0" borderId="10" applyNumberFormat="0" applyFill="0" applyAlignment="0" applyProtection="0"/>
    <xf numFmtId="0" fontId="15" fillId="0" borderId="11" applyNumberFormat="0" applyFill="0" applyAlignment="0" applyProtection="0"/>
    <xf numFmtId="0" fontId="20" fillId="0" borderId="12" applyNumberFormat="0" applyFill="0" applyAlignment="0" applyProtection="0"/>
    <xf numFmtId="0" fontId="40" fillId="0" borderId="13" applyNumberFormat="0" applyFill="0" applyAlignment="0" applyProtection="0"/>
    <xf numFmtId="0" fontId="16" fillId="0" borderId="14" applyNumberFormat="0" applyFill="0" applyAlignment="0" applyProtection="0"/>
    <xf numFmtId="0" fontId="21" fillId="0" borderId="14" applyNumberFormat="0" applyFill="0" applyAlignment="0" applyProtection="0"/>
    <xf numFmtId="0" fontId="41" fillId="0" borderId="15" applyNumberFormat="0" applyFill="0" applyAlignment="0" applyProtection="0"/>
    <xf numFmtId="0" fontId="17" fillId="0" borderId="16" applyNumberFormat="0" applyFill="0" applyAlignment="0" applyProtection="0"/>
    <xf numFmtId="0" fontId="22" fillId="0" borderId="17" applyNumberFormat="0" applyFill="0" applyAlignment="0" applyProtection="0"/>
    <xf numFmtId="0" fontId="4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2" fillId="61" borderId="0" applyNumberFormat="0" applyBorder="0" applyAlignment="0" applyProtection="0"/>
    <xf numFmtId="0" fontId="8" fillId="62" borderId="0" applyNumberFormat="0" applyBorder="0" applyAlignment="0" applyProtection="0"/>
    <xf numFmtId="0" fontId="14" fillId="0" borderId="0">
      <alignment/>
      <protection/>
    </xf>
    <xf numFmtId="0" fontId="25" fillId="0" borderId="0">
      <alignment/>
      <protection/>
    </xf>
    <xf numFmtId="0" fontId="43" fillId="0" borderId="0">
      <alignment/>
      <protection/>
    </xf>
    <xf numFmtId="0" fontId="44" fillId="56" borderId="1" applyNumberFormat="0" applyAlignment="0" applyProtection="0"/>
    <xf numFmtId="0" fontId="9" fillId="3" borderId="2" applyNumberFormat="0" applyAlignment="0" applyProtection="0"/>
    <xf numFmtId="0" fontId="9" fillId="57" borderId="3" applyNumberFormat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18" applyNumberFormat="0" applyFill="0" applyAlignment="0" applyProtection="0"/>
    <xf numFmtId="0" fontId="10" fillId="0" borderId="19" applyNumberFormat="0" applyFill="0" applyAlignment="0" applyProtection="0"/>
    <xf numFmtId="0" fontId="10" fillId="0" borderId="20" applyNumberFormat="0" applyFill="0" applyAlignment="0" applyProtection="0"/>
    <xf numFmtId="0" fontId="4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63" borderId="21" applyNumberFormat="0" applyFont="0" applyAlignment="0" applyProtection="0"/>
    <xf numFmtId="0" fontId="14" fillId="9" borderId="2" applyNumberFormat="0" applyAlignment="0" applyProtection="0"/>
    <xf numFmtId="0" fontId="14" fillId="9" borderId="22" applyNumberFormat="0" applyAlignment="0" applyProtection="0"/>
    <xf numFmtId="0" fontId="25" fillId="9" borderId="2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64" borderId="0" applyNumberFormat="0" applyBorder="0" applyAlignment="0" applyProtection="0"/>
    <xf numFmtId="0" fontId="12" fillId="7" borderId="0" applyNumberFormat="0" applyBorder="0" applyAlignment="0" applyProtection="0"/>
  </cellStyleXfs>
  <cellXfs count="24">
    <xf numFmtId="0" fontId="0" fillId="0" borderId="0" xfId="0" applyAlignment="1">
      <alignment/>
    </xf>
    <xf numFmtId="4" fontId="43" fillId="0" borderId="23" xfId="0" applyNumberFormat="1" applyFont="1" applyBorder="1" applyAlignment="1">
      <alignment/>
    </xf>
    <xf numFmtId="4" fontId="51" fillId="0" borderId="23" xfId="0" applyNumberFormat="1" applyFont="1" applyBorder="1" applyAlignment="1">
      <alignment wrapText="1"/>
    </xf>
    <xf numFmtId="4" fontId="51" fillId="0" borderId="23" xfId="0" applyNumberFormat="1" applyFont="1" applyBorder="1" applyAlignment="1">
      <alignment/>
    </xf>
    <xf numFmtId="3" fontId="51" fillId="0" borderId="23" xfId="0" applyNumberFormat="1" applyFont="1" applyBorder="1" applyAlignment="1">
      <alignment wrapText="1"/>
    </xf>
    <xf numFmtId="4" fontId="51" fillId="0" borderId="23" xfId="0" applyNumberFormat="1" applyFont="1" applyFill="1" applyBorder="1" applyAlignment="1">
      <alignment wrapText="1"/>
    </xf>
    <xf numFmtId="0" fontId="0" fillId="0" borderId="23" xfId="0" applyBorder="1" applyAlignment="1">
      <alignment/>
    </xf>
    <xf numFmtId="0" fontId="52" fillId="0" borderId="23" xfId="0" applyFont="1" applyBorder="1" applyAlignment="1">
      <alignment/>
    </xf>
    <xf numFmtId="4" fontId="52" fillId="0" borderId="23" xfId="0" applyNumberFormat="1" applyFont="1" applyBorder="1" applyAlignment="1">
      <alignment/>
    </xf>
    <xf numFmtId="0" fontId="51" fillId="0" borderId="23" xfId="0" applyFont="1" applyBorder="1" applyAlignment="1">
      <alignment/>
    </xf>
    <xf numFmtId="3" fontId="51" fillId="0" borderId="23" xfId="0" applyNumberFormat="1" applyFont="1" applyBorder="1" applyAlignment="1">
      <alignment/>
    </xf>
    <xf numFmtId="3" fontId="53" fillId="0" borderId="23" xfId="0" applyNumberFormat="1" applyFont="1" applyFill="1" applyBorder="1" applyAlignment="1">
      <alignment/>
    </xf>
    <xf numFmtId="4" fontId="53" fillId="0" borderId="23" xfId="116" applyNumberFormat="1" applyFont="1" applyFill="1" applyBorder="1">
      <alignment/>
      <protection/>
    </xf>
    <xf numFmtId="4" fontId="53" fillId="0" borderId="23" xfId="0" applyNumberFormat="1" applyFont="1" applyBorder="1" applyAlignment="1">
      <alignment/>
    </xf>
    <xf numFmtId="3" fontId="53" fillId="0" borderId="24" xfId="0" applyNumberFormat="1" applyFont="1" applyBorder="1" applyAlignment="1">
      <alignment/>
    </xf>
    <xf numFmtId="3" fontId="43" fillId="0" borderId="23" xfId="0" applyNumberFormat="1" applyFont="1" applyBorder="1" applyAlignment="1">
      <alignment/>
    </xf>
    <xf numFmtId="4" fontId="54" fillId="0" borderId="23" xfId="0" applyNumberFormat="1" applyFont="1" applyBorder="1" applyAlignment="1">
      <alignment wrapText="1"/>
    </xf>
    <xf numFmtId="0" fontId="53" fillId="0" borderId="24" xfId="0" applyFont="1" applyBorder="1" applyAlignment="1">
      <alignment horizontal="center"/>
    </xf>
    <xf numFmtId="0" fontId="53" fillId="0" borderId="25" xfId="0" applyFont="1" applyBorder="1" applyAlignment="1">
      <alignment horizontal="center"/>
    </xf>
    <xf numFmtId="0" fontId="53" fillId="0" borderId="26" xfId="0" applyFont="1" applyBorder="1" applyAlignment="1">
      <alignment horizontal="center"/>
    </xf>
    <xf numFmtId="3" fontId="53" fillId="0" borderId="25" xfId="0" applyNumberFormat="1" applyFont="1" applyFill="1" applyBorder="1" applyAlignment="1">
      <alignment horizontal="center"/>
    </xf>
    <xf numFmtId="3" fontId="53" fillId="0" borderId="26" xfId="0" applyNumberFormat="1" applyFont="1" applyFill="1" applyBorder="1" applyAlignment="1">
      <alignment horizontal="center"/>
    </xf>
    <xf numFmtId="4" fontId="53" fillId="0" borderId="23" xfId="0" applyNumberFormat="1" applyFont="1" applyBorder="1" applyAlignment="1">
      <alignment wrapText="1"/>
    </xf>
    <xf numFmtId="3" fontId="51" fillId="65" borderId="23" xfId="0" applyNumberFormat="1" applyFont="1" applyFill="1" applyBorder="1" applyAlignment="1">
      <alignment wrapText="1"/>
    </xf>
  </cellXfs>
  <cellStyles count="127">
    <cellStyle name="Normal" xfId="0"/>
    <cellStyle name="20% - akcent 1" xfId="15"/>
    <cellStyle name="20% - akcent 1 2" xfId="16"/>
    <cellStyle name="20% - akcent 1 2 2" xfId="17"/>
    <cellStyle name="20% - akcent 2" xfId="18"/>
    <cellStyle name="20% - akcent 2 2" xfId="19"/>
    <cellStyle name="20% - akcent 2 2 2" xfId="20"/>
    <cellStyle name="20% - akcent 3" xfId="21"/>
    <cellStyle name="20% - akcent 3 2" xfId="22"/>
    <cellStyle name="20% - akcent 3 2 2" xfId="23"/>
    <cellStyle name="20% - akcent 4" xfId="24"/>
    <cellStyle name="20% - akcent 4 2" xfId="25"/>
    <cellStyle name="20% - akcent 4 2 2" xfId="26"/>
    <cellStyle name="20% - akcent 5" xfId="27"/>
    <cellStyle name="20% - akcent 5 2" xfId="28"/>
    <cellStyle name="20% - akcent 5 2 2" xfId="29"/>
    <cellStyle name="20% - akcent 6" xfId="30"/>
    <cellStyle name="20% - akcent 6 2" xfId="31"/>
    <cellStyle name="20% - akcent 6 2 2" xfId="32"/>
    <cellStyle name="40% - akcent 1" xfId="33"/>
    <cellStyle name="40% - akcent 1 2" xfId="34"/>
    <cellStyle name="40% - akcent 1 2 2" xfId="35"/>
    <cellStyle name="40% - akcent 2" xfId="36"/>
    <cellStyle name="40% - akcent 2 2" xfId="37"/>
    <cellStyle name="40% - akcent 3" xfId="38"/>
    <cellStyle name="40% - akcent 3 2" xfId="39"/>
    <cellStyle name="40% - akcent 3 2 2" xfId="40"/>
    <cellStyle name="40% - akcent 4" xfId="41"/>
    <cellStyle name="40% - akcent 4 2" xfId="42"/>
    <cellStyle name="40% - akcent 4 2 2" xfId="43"/>
    <cellStyle name="40% - akcent 5" xfId="44"/>
    <cellStyle name="40% - akcent 5 2" xfId="45"/>
    <cellStyle name="40% - akcent 5 2 2" xfId="46"/>
    <cellStyle name="40% - akcent 6" xfId="47"/>
    <cellStyle name="40% - akcent 6 2" xfId="48"/>
    <cellStyle name="40% - akcent 6 2 2" xfId="49"/>
    <cellStyle name="60% - akcent 1" xfId="50"/>
    <cellStyle name="60% - akcent 1 2" xfId="51"/>
    <cellStyle name="60% - akcent 1 2 2" xfId="52"/>
    <cellStyle name="60% - akcent 2" xfId="53"/>
    <cellStyle name="60% - akcent 2 2" xfId="54"/>
    <cellStyle name="60% - akcent 3" xfId="55"/>
    <cellStyle name="60% - akcent 3 2" xfId="56"/>
    <cellStyle name="60% - akcent 3 2 2" xfId="57"/>
    <cellStyle name="60% - akcent 4" xfId="58"/>
    <cellStyle name="60% - akcent 4 2" xfId="59"/>
    <cellStyle name="60% - akcent 4 2 2" xfId="60"/>
    <cellStyle name="60% - akcent 5" xfId="61"/>
    <cellStyle name="60% - akcent 5 2" xfId="62"/>
    <cellStyle name="60% - akcent 6" xfId="63"/>
    <cellStyle name="60% - akcent 6 2" xfId="64"/>
    <cellStyle name="60% - akcent 6 2 2" xfId="65"/>
    <cellStyle name="Akcent 1" xfId="66"/>
    <cellStyle name="Akcent 1 2" xfId="67"/>
    <cellStyle name="Akcent 1 2 2" xfId="68"/>
    <cellStyle name="Akcent 2" xfId="69"/>
    <cellStyle name="Akcent 2 2" xfId="70"/>
    <cellStyle name="Akcent 2 2 2" xfId="71"/>
    <cellStyle name="Akcent 3" xfId="72"/>
    <cellStyle name="Akcent 3 2" xfId="73"/>
    <cellStyle name="Akcent 3 2 2" xfId="74"/>
    <cellStyle name="Akcent 4" xfId="75"/>
    <cellStyle name="Akcent 4 2" xfId="76"/>
    <cellStyle name="Akcent 4 2 2" xfId="77"/>
    <cellStyle name="Akcent 5" xfId="78"/>
    <cellStyle name="Akcent 5 2" xfId="79"/>
    <cellStyle name="Akcent 6" xfId="80"/>
    <cellStyle name="Akcent 6 2" xfId="81"/>
    <cellStyle name="Akcent 6 2 2" xfId="82"/>
    <cellStyle name="Dane wejściowe" xfId="83"/>
    <cellStyle name="Dane wejściowe 2" xfId="84"/>
    <cellStyle name="Dane wejściowe 2 2" xfId="85"/>
    <cellStyle name="Dane wyjściowe" xfId="86"/>
    <cellStyle name="Dane wyjściowe 2" xfId="87"/>
    <cellStyle name="Dane wyjściowe 2 2" xfId="88"/>
    <cellStyle name="Dobre" xfId="89"/>
    <cellStyle name="Dobre 2" xfId="90"/>
    <cellStyle name="Comma" xfId="91"/>
    <cellStyle name="Comma [0]" xfId="92"/>
    <cellStyle name="Excel Built-in Normal" xfId="93"/>
    <cellStyle name="Hyperlink" xfId="94"/>
    <cellStyle name="Komórka połączona" xfId="95"/>
    <cellStyle name="Komórka połączona 2" xfId="96"/>
    <cellStyle name="Komórka zaznaczona" xfId="97"/>
    <cellStyle name="Komórka zaznaczona 2" xfId="98"/>
    <cellStyle name="Komórka zaznaczona 2 2" xfId="99"/>
    <cellStyle name="Nagłówek 1" xfId="100"/>
    <cellStyle name="Nagłówek 1 2" xfId="101"/>
    <cellStyle name="Nagłówek 1 2 2" xfId="102"/>
    <cellStyle name="Nagłówek 2" xfId="103"/>
    <cellStyle name="Nagłówek 2 2" xfId="104"/>
    <cellStyle name="Nagłówek 2 2 2" xfId="105"/>
    <cellStyle name="Nagłówek 3" xfId="106"/>
    <cellStyle name="Nagłówek 3 2" xfId="107"/>
    <cellStyle name="Nagłówek 3 2 2" xfId="108"/>
    <cellStyle name="Nagłówek 4" xfId="109"/>
    <cellStyle name="Nagłówek 4 2" xfId="110"/>
    <cellStyle name="Nagłówek 4 2 2" xfId="111"/>
    <cellStyle name="Neutralne" xfId="112"/>
    <cellStyle name="Neutralne 2" xfId="113"/>
    <cellStyle name="Normalny 2" xfId="114"/>
    <cellStyle name="Normalny 2 2" xfId="115"/>
    <cellStyle name="Normalny 3" xfId="116"/>
    <cellStyle name="Obliczenia" xfId="117"/>
    <cellStyle name="Obliczenia 2" xfId="118"/>
    <cellStyle name="Obliczenia 2 2" xfId="119"/>
    <cellStyle name="Followed Hyperlink" xfId="120"/>
    <cellStyle name="Percent" xfId="121"/>
    <cellStyle name="Suma" xfId="122"/>
    <cellStyle name="Suma 2" xfId="123"/>
    <cellStyle name="Suma 2 2" xfId="124"/>
    <cellStyle name="Tekst objaśnienia" xfId="125"/>
    <cellStyle name="Tekst objaśnienia 2" xfId="126"/>
    <cellStyle name="Tekst objaśnienia 2 2" xfId="127"/>
    <cellStyle name="Tekst ostrzeżenia" xfId="128"/>
    <cellStyle name="Tekst ostrzeżenia 2" xfId="129"/>
    <cellStyle name="Tytuł" xfId="130"/>
    <cellStyle name="Tytuł 2" xfId="131"/>
    <cellStyle name="Tytuł 2 2" xfId="132"/>
    <cellStyle name="Uwaga" xfId="133"/>
    <cellStyle name="Uwaga 2" xfId="134"/>
    <cellStyle name="Uwaga 2 2" xfId="135"/>
    <cellStyle name="Uwaga 2 3" xfId="136"/>
    <cellStyle name="Currency" xfId="137"/>
    <cellStyle name="Currency [0]" xfId="138"/>
    <cellStyle name="Złe" xfId="139"/>
    <cellStyle name="Złe 2" xfId="14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X14"/>
  <sheetViews>
    <sheetView tabSelected="1" zoomScalePageLayoutView="0" workbookViewId="0" topLeftCell="J4">
      <selection activeCell="X9" sqref="X9"/>
    </sheetView>
  </sheetViews>
  <sheetFormatPr defaultColWidth="8.796875" defaultRowHeight="14.25"/>
  <cols>
    <col min="1" max="1" width="4.69921875" style="0" customWidth="1"/>
    <col min="2" max="2" width="10.19921875" style="0" customWidth="1"/>
    <col min="3" max="3" width="11.8984375" style="0" customWidth="1"/>
    <col min="4" max="4" width="12.8984375" style="0" customWidth="1"/>
    <col min="5" max="5" width="14.5" style="0" customWidth="1"/>
    <col min="6" max="6" width="14.69921875" style="0" customWidth="1"/>
    <col min="7" max="7" width="14.5" style="0" customWidth="1"/>
    <col min="8" max="8" width="15.09765625" style="0" customWidth="1"/>
    <col min="9" max="9" width="17.69921875" style="0" customWidth="1"/>
    <col min="10" max="10" width="17.5" style="0" customWidth="1"/>
    <col min="11" max="11" width="13.59765625" style="0" customWidth="1"/>
    <col min="12" max="12" width="13.19921875" style="0" customWidth="1"/>
    <col min="13" max="13" width="18.09765625" style="0" customWidth="1"/>
    <col min="14" max="14" width="18.19921875" style="0" customWidth="1"/>
    <col min="15" max="16" width="15.09765625" style="0" customWidth="1"/>
    <col min="17" max="17" width="9.8984375" style="0" customWidth="1"/>
    <col min="18" max="18" width="10" style="0" customWidth="1"/>
    <col min="19" max="19" width="11.09765625" style="0" customWidth="1"/>
    <col min="20" max="20" width="10.69921875" style="0" customWidth="1"/>
    <col min="21" max="22" width="10.5" style="0" customWidth="1"/>
    <col min="23" max="23" width="10" style="0" customWidth="1"/>
    <col min="24" max="24" width="6.09765625" style="0" customWidth="1"/>
  </cols>
  <sheetData>
    <row r="4" spans="1:24" ht="90">
      <c r="A4" s="1" t="s">
        <v>0</v>
      </c>
      <c r="B4" s="3" t="s">
        <v>3</v>
      </c>
      <c r="C4" s="2" t="s">
        <v>10</v>
      </c>
      <c r="D4" s="2" t="s">
        <v>11</v>
      </c>
      <c r="E4" s="16" t="s">
        <v>24</v>
      </c>
      <c r="F4" s="16" t="s">
        <v>24</v>
      </c>
      <c r="G4" s="16" t="s">
        <v>26</v>
      </c>
      <c r="H4" s="16" t="s">
        <v>26</v>
      </c>
      <c r="I4" s="16" t="s">
        <v>27</v>
      </c>
      <c r="J4" s="16" t="s">
        <v>27</v>
      </c>
      <c r="K4" s="16" t="s">
        <v>29</v>
      </c>
      <c r="L4" s="16" t="s">
        <v>29</v>
      </c>
      <c r="M4" s="16" t="s">
        <v>30</v>
      </c>
      <c r="N4" s="16" t="s">
        <v>31</v>
      </c>
      <c r="O4" s="16" t="s">
        <v>32</v>
      </c>
      <c r="P4" s="16" t="s">
        <v>32</v>
      </c>
      <c r="Q4" s="3" t="s">
        <v>1</v>
      </c>
      <c r="R4" s="3" t="s">
        <v>2</v>
      </c>
      <c r="S4" s="2" t="s">
        <v>7</v>
      </c>
      <c r="T4" s="2" t="s">
        <v>8</v>
      </c>
      <c r="U4" s="2" t="s">
        <v>4</v>
      </c>
      <c r="V4" s="2" t="s">
        <v>5</v>
      </c>
      <c r="W4" s="2" t="s">
        <v>6</v>
      </c>
      <c r="X4" s="2" t="s">
        <v>9</v>
      </c>
    </row>
    <row r="5" spans="1:24" ht="15">
      <c r="A5" s="15">
        <v>1</v>
      </c>
      <c r="B5" s="3" t="s">
        <v>17</v>
      </c>
      <c r="C5" s="2">
        <v>3808.48</v>
      </c>
      <c r="D5" s="2">
        <v>4158.28</v>
      </c>
      <c r="E5" s="22">
        <v>3907.28</v>
      </c>
      <c r="F5" s="22">
        <v>4280.33</v>
      </c>
      <c r="G5" s="22"/>
      <c r="H5" s="22"/>
      <c r="I5" s="2"/>
      <c r="J5" s="2"/>
      <c r="K5" s="2"/>
      <c r="L5" s="2"/>
      <c r="M5" s="2"/>
      <c r="N5" s="2"/>
      <c r="O5" s="22"/>
      <c r="P5" s="22"/>
      <c r="Q5" s="2">
        <v>3808.48</v>
      </c>
      <c r="R5" s="2">
        <v>4158.28</v>
      </c>
      <c r="S5" s="22">
        <v>3907.28</v>
      </c>
      <c r="T5" s="22">
        <v>4280.33</v>
      </c>
      <c r="U5" s="2">
        <f aca="true" t="shared" si="0" ref="U5:U11">R5-T5</f>
        <v>-122.05000000000018</v>
      </c>
      <c r="V5" s="5">
        <f aca="true" t="shared" si="1" ref="V5:V10">U5*100/(R5)</f>
        <v>-2.935107784949551</v>
      </c>
      <c r="W5" s="2" t="s">
        <v>34</v>
      </c>
      <c r="X5" s="23">
        <v>1</v>
      </c>
    </row>
    <row r="6" spans="1:24" ht="15">
      <c r="A6" s="15">
        <v>2</v>
      </c>
      <c r="B6" s="3" t="s">
        <v>18</v>
      </c>
      <c r="C6" s="2">
        <v>14068.97</v>
      </c>
      <c r="D6" s="2">
        <v>15921.74</v>
      </c>
      <c r="E6" s="22">
        <v>13013.7</v>
      </c>
      <c r="F6" s="22">
        <v>14812.75</v>
      </c>
      <c r="G6" s="22"/>
      <c r="H6" s="22"/>
      <c r="I6" s="2"/>
      <c r="J6" s="2"/>
      <c r="K6" s="2"/>
      <c r="L6" s="2"/>
      <c r="M6" s="2"/>
      <c r="N6" s="2"/>
      <c r="O6" s="22"/>
      <c r="P6" s="22"/>
      <c r="Q6" s="2">
        <v>14068.97</v>
      </c>
      <c r="R6" s="2">
        <v>15921.74</v>
      </c>
      <c r="S6" s="22">
        <v>13013.7</v>
      </c>
      <c r="T6" s="22">
        <v>14812.75</v>
      </c>
      <c r="U6" s="2">
        <f t="shared" si="0"/>
        <v>1108.9899999999998</v>
      </c>
      <c r="V6" s="5">
        <f t="shared" si="1"/>
        <v>6.965256309925923</v>
      </c>
      <c r="W6" s="2" t="s">
        <v>34</v>
      </c>
      <c r="X6" s="4">
        <v>1</v>
      </c>
    </row>
    <row r="7" spans="1:24" ht="15">
      <c r="A7" s="15">
        <v>3</v>
      </c>
      <c r="B7" s="3" t="s">
        <v>19</v>
      </c>
      <c r="C7" s="2">
        <v>26664</v>
      </c>
      <c r="D7" s="2">
        <v>30975.12</v>
      </c>
      <c r="E7" s="22"/>
      <c r="F7" s="22"/>
      <c r="G7" s="22"/>
      <c r="H7" s="22"/>
      <c r="I7" s="2"/>
      <c r="J7" s="2"/>
      <c r="K7" s="2"/>
      <c r="L7" s="2"/>
      <c r="M7" s="22">
        <v>26680</v>
      </c>
      <c r="N7" s="22">
        <v>28814.4</v>
      </c>
      <c r="O7" s="22"/>
      <c r="P7" s="22"/>
      <c r="Q7" s="2">
        <v>26664</v>
      </c>
      <c r="R7" s="2">
        <v>30975.12</v>
      </c>
      <c r="S7" s="22">
        <v>26680</v>
      </c>
      <c r="T7" s="22">
        <v>28814.4</v>
      </c>
      <c r="U7" s="2">
        <f t="shared" si="0"/>
        <v>2160.7199999999975</v>
      </c>
      <c r="V7" s="5">
        <f t="shared" si="1"/>
        <v>6.97566304827874</v>
      </c>
      <c r="W7" s="2" t="s">
        <v>35</v>
      </c>
      <c r="X7" s="4">
        <v>1</v>
      </c>
    </row>
    <row r="8" spans="1:24" ht="16.5" customHeight="1">
      <c r="A8" s="15">
        <v>4</v>
      </c>
      <c r="B8" s="3" t="s">
        <v>20</v>
      </c>
      <c r="C8" s="2">
        <v>50633.5</v>
      </c>
      <c r="D8" s="2">
        <v>54684.18</v>
      </c>
      <c r="E8" s="22"/>
      <c r="F8" s="22"/>
      <c r="G8" s="22"/>
      <c r="H8" s="22"/>
      <c r="I8" s="22">
        <v>50633.5</v>
      </c>
      <c r="J8" s="22">
        <v>54684.18</v>
      </c>
      <c r="K8" s="2"/>
      <c r="L8" s="2"/>
      <c r="M8" s="2"/>
      <c r="N8" s="2"/>
      <c r="O8" s="22"/>
      <c r="P8" s="22"/>
      <c r="Q8" s="2">
        <v>50633.5</v>
      </c>
      <c r="R8" s="2">
        <v>54684.18</v>
      </c>
      <c r="S8" s="22">
        <v>50633.5</v>
      </c>
      <c r="T8" s="22">
        <v>54684.18</v>
      </c>
      <c r="U8" s="2">
        <f t="shared" si="0"/>
        <v>0</v>
      </c>
      <c r="V8" s="5">
        <f t="shared" si="1"/>
        <v>0</v>
      </c>
      <c r="W8" s="2" t="s">
        <v>36</v>
      </c>
      <c r="X8" s="4">
        <v>1</v>
      </c>
    </row>
    <row r="9" spans="1:24" ht="15">
      <c r="A9" s="15">
        <v>5</v>
      </c>
      <c r="B9" s="3" t="s">
        <v>21</v>
      </c>
      <c r="C9" s="2">
        <v>4400</v>
      </c>
      <c r="D9" s="2">
        <v>4752</v>
      </c>
      <c r="E9" s="22"/>
      <c r="F9" s="22"/>
      <c r="G9" s="22"/>
      <c r="H9" s="22"/>
      <c r="I9" s="22"/>
      <c r="J9" s="22"/>
      <c r="K9" s="22">
        <v>4550</v>
      </c>
      <c r="L9" s="22">
        <v>4914</v>
      </c>
      <c r="M9" s="2"/>
      <c r="N9" s="2"/>
      <c r="O9" s="22"/>
      <c r="P9" s="22"/>
      <c r="Q9" s="2">
        <v>4400</v>
      </c>
      <c r="R9" s="2">
        <v>4752</v>
      </c>
      <c r="S9" s="22">
        <v>4550</v>
      </c>
      <c r="T9" s="22">
        <v>4914</v>
      </c>
      <c r="U9" s="2">
        <f t="shared" si="0"/>
        <v>-162</v>
      </c>
      <c r="V9" s="5">
        <f t="shared" si="1"/>
        <v>-3.409090909090909</v>
      </c>
      <c r="W9" s="2" t="s">
        <v>37</v>
      </c>
      <c r="X9" s="23">
        <v>1</v>
      </c>
    </row>
    <row r="10" spans="1:24" ht="15">
      <c r="A10" s="15">
        <v>6</v>
      </c>
      <c r="B10" s="3" t="s">
        <v>22</v>
      </c>
      <c r="C10" s="2">
        <v>28701</v>
      </c>
      <c r="D10" s="2">
        <v>30997.08</v>
      </c>
      <c r="E10" s="22"/>
      <c r="F10" s="22"/>
      <c r="G10" s="22"/>
      <c r="H10" s="22"/>
      <c r="I10" s="22"/>
      <c r="J10" s="22"/>
      <c r="K10" s="2"/>
      <c r="L10" s="2"/>
      <c r="M10" s="2"/>
      <c r="N10" s="2"/>
      <c r="O10" s="22">
        <v>28591</v>
      </c>
      <c r="P10" s="22">
        <v>30878.28</v>
      </c>
      <c r="Q10" s="2">
        <v>28701</v>
      </c>
      <c r="R10" s="2">
        <v>30997.08</v>
      </c>
      <c r="S10" s="22">
        <v>28591</v>
      </c>
      <c r="T10" s="22">
        <v>30878.28</v>
      </c>
      <c r="U10" s="2">
        <f t="shared" si="0"/>
        <v>118.80000000000291</v>
      </c>
      <c r="V10" s="5">
        <f t="shared" si="1"/>
        <v>0.3832619072506278</v>
      </c>
      <c r="W10" s="2" t="s">
        <v>38</v>
      </c>
      <c r="X10" s="4">
        <v>1</v>
      </c>
    </row>
    <row r="11" spans="1:24" ht="15">
      <c r="A11" s="15">
        <v>7</v>
      </c>
      <c r="B11" s="3" t="s">
        <v>23</v>
      </c>
      <c r="C11" s="2">
        <v>411600.55</v>
      </c>
      <c r="D11" s="2">
        <v>444528.59</v>
      </c>
      <c r="E11" s="22"/>
      <c r="F11" s="22"/>
      <c r="G11" s="22">
        <v>410800.55</v>
      </c>
      <c r="H11" s="22">
        <v>443664.58</v>
      </c>
      <c r="I11" s="22"/>
      <c r="J11" s="22"/>
      <c r="K11" s="2"/>
      <c r="L11" s="2"/>
      <c r="M11" s="2"/>
      <c r="N11" s="2"/>
      <c r="O11" s="22"/>
      <c r="P11" s="22"/>
      <c r="Q11" s="2">
        <v>411600.55</v>
      </c>
      <c r="R11" s="2">
        <v>444528.59</v>
      </c>
      <c r="S11" s="22">
        <v>410800.55</v>
      </c>
      <c r="T11" s="22">
        <v>443664.58</v>
      </c>
      <c r="U11" s="2">
        <f t="shared" si="0"/>
        <v>864.0100000000093</v>
      </c>
      <c r="V11" s="5">
        <f>U11*100/(R11)</f>
        <v>0.1943654512750258</v>
      </c>
      <c r="W11" s="2" t="s">
        <v>39</v>
      </c>
      <c r="X11" s="4">
        <v>1</v>
      </c>
    </row>
    <row r="12" spans="1:24" ht="14.25">
      <c r="A12" s="10"/>
      <c r="B12" s="11" t="s">
        <v>12</v>
      </c>
      <c r="C12" s="12">
        <f>SUM(C5:C11)</f>
        <v>539876.5</v>
      </c>
      <c r="D12" s="12">
        <f>SUM(D5:D11)</f>
        <v>586016.99</v>
      </c>
      <c r="E12" s="13">
        <f>SUM(E5:E11)</f>
        <v>16920.98</v>
      </c>
      <c r="F12" s="13">
        <f>SUM(F5:F11)</f>
        <v>19093.08</v>
      </c>
      <c r="G12" s="13">
        <f>SUM(G11)</f>
        <v>410800.55</v>
      </c>
      <c r="H12" s="13">
        <f>SUM(H11)</f>
        <v>443664.58</v>
      </c>
      <c r="I12" s="13">
        <f>SUM(I8:I11)</f>
        <v>50633.5</v>
      </c>
      <c r="J12" s="13">
        <f>SUM(J8:J11)</f>
        <v>54684.18</v>
      </c>
      <c r="K12" s="13">
        <f>SUM(K9:K11)</f>
        <v>4550</v>
      </c>
      <c r="L12" s="13">
        <f>SUM(L9:L11)</f>
        <v>4914</v>
      </c>
      <c r="M12" s="13">
        <f>SUM(M7:M11)</f>
        <v>26680</v>
      </c>
      <c r="N12" s="13">
        <f>SUM(N7:N11)</f>
        <v>28814.4</v>
      </c>
      <c r="O12" s="13">
        <f>SUM(O8:O11)</f>
        <v>28591</v>
      </c>
      <c r="P12" s="13">
        <f>SUM(P8:P11)</f>
        <v>30878.28</v>
      </c>
      <c r="Q12" s="12">
        <f>SUM(Q5:Q11)</f>
        <v>539876.5</v>
      </c>
      <c r="R12" s="12">
        <f>SUM(R5:R11)</f>
        <v>586016.99</v>
      </c>
      <c r="S12" s="13">
        <f>SUM(S5:S11)</f>
        <v>538176.03</v>
      </c>
      <c r="T12" s="13">
        <f>SUM(T5:T11)</f>
        <v>582048.52</v>
      </c>
      <c r="U12" s="2">
        <f>R12-T12</f>
        <v>3968.469999999972</v>
      </c>
      <c r="V12" s="5">
        <f>U12*100/(R12)</f>
        <v>0.6771936765860614</v>
      </c>
      <c r="W12" s="9"/>
      <c r="X12" s="10"/>
    </row>
    <row r="13" spans="1:24" ht="14.25">
      <c r="A13" s="14"/>
      <c r="B13" s="20" t="s">
        <v>15</v>
      </c>
      <c r="C13" s="21"/>
      <c r="D13" s="12"/>
      <c r="E13" s="13" t="s">
        <v>25</v>
      </c>
      <c r="F13" s="13" t="s">
        <v>25</v>
      </c>
      <c r="G13" s="13" t="s">
        <v>25</v>
      </c>
      <c r="H13" s="13" t="s">
        <v>25</v>
      </c>
      <c r="I13" s="13" t="s">
        <v>28</v>
      </c>
      <c r="J13" s="13" t="s">
        <v>28</v>
      </c>
      <c r="K13" s="13" t="s">
        <v>25</v>
      </c>
      <c r="L13" s="13" t="s">
        <v>25</v>
      </c>
      <c r="M13" s="13" t="s">
        <v>16</v>
      </c>
      <c r="N13" s="13" t="s">
        <v>16</v>
      </c>
      <c r="O13" s="13" t="s">
        <v>33</v>
      </c>
      <c r="P13" s="13" t="s">
        <v>33</v>
      </c>
      <c r="Q13" s="12"/>
      <c r="R13" s="12"/>
      <c r="S13" s="9"/>
      <c r="T13" s="9"/>
      <c r="U13" s="9"/>
      <c r="V13" s="9"/>
      <c r="W13" s="9"/>
      <c r="X13" s="9"/>
    </row>
    <row r="14" spans="1:24" ht="14.25">
      <c r="A14" s="17" t="s">
        <v>13</v>
      </c>
      <c r="B14" s="18"/>
      <c r="C14" s="19"/>
      <c r="D14" s="7"/>
      <c r="E14" s="8" t="s">
        <v>14</v>
      </c>
      <c r="F14" s="8"/>
      <c r="G14" s="8" t="s">
        <v>14</v>
      </c>
      <c r="H14" s="8" t="s">
        <v>14</v>
      </c>
      <c r="I14" s="8" t="s">
        <v>14</v>
      </c>
      <c r="J14" s="8"/>
      <c r="K14" s="7" t="s">
        <v>14</v>
      </c>
      <c r="L14" s="8"/>
      <c r="M14" s="8" t="s">
        <v>14</v>
      </c>
      <c r="N14" s="8" t="s">
        <v>14</v>
      </c>
      <c r="O14" s="8" t="s">
        <v>14</v>
      </c>
      <c r="P14" s="8"/>
      <c r="Q14" s="6"/>
      <c r="R14" s="6"/>
      <c r="S14" s="6"/>
      <c r="T14" s="6"/>
      <c r="U14" s="6"/>
      <c r="V14" s="6"/>
      <c r="W14" s="6"/>
      <c r="X14" s="6"/>
    </row>
  </sheetData>
  <sheetProtection/>
  <mergeCells count="2">
    <mergeCell ref="A14:C14"/>
    <mergeCell ref="B13:C1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aszk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aszk</dc:creator>
  <cp:keywords/>
  <dc:description/>
  <cp:lastModifiedBy>Piotr Łuczejko</cp:lastModifiedBy>
  <cp:lastPrinted>2016-09-28T08:48:18Z</cp:lastPrinted>
  <dcterms:created xsi:type="dcterms:W3CDTF">2012-10-10T06:50:32Z</dcterms:created>
  <dcterms:modified xsi:type="dcterms:W3CDTF">2017-03-08T11:53:36Z</dcterms:modified>
  <cp:category/>
  <cp:version/>
  <cp:contentType/>
  <cp:contentStatus/>
</cp:coreProperties>
</file>